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příjmy 2014" sheetId="1" r:id="rId1"/>
    <sheet name="výdaje 2014" sheetId="2" r:id="rId2"/>
  </sheets>
  <definedNames/>
  <calcPr fullCalcOnLoad="1"/>
</workbook>
</file>

<file path=xl/sharedStrings.xml><?xml version="1.0" encoding="utf-8"?>
<sst xmlns="http://schemas.openxmlformats.org/spreadsheetml/2006/main" count="167" uniqueCount="149">
  <si>
    <t>komunální služby</t>
  </si>
  <si>
    <t>informační centrum</t>
  </si>
  <si>
    <t>Město Švihov</t>
  </si>
  <si>
    <t>daň z přidané hodnoty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</si>
  <si>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</si>
  <si>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</si>
  <si>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</si>
  <si>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</si>
  <si>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správní poplatky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</si>
  <si>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</si>
  <si>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</si>
  <si>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</si>
  <si>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</si>
  <si>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</si>
  <si>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</si>
  <si>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</si>
  <si>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knihovny</t>
  </si>
  <si>
    <t>kulturní dům</t>
  </si>
  <si>
    <t>vlastní kulturní akce</t>
  </si>
  <si>
    <t>zdravotní středisko</t>
  </si>
  <si>
    <t>bytové hospodářství</t>
  </si>
  <si>
    <t>za služby na hřbitově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</si>
  <si>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</si>
  <si>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</si>
  <si>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</si>
  <si>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</si>
  <si>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</si>
  <si>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</si>
  <si>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</si>
  <si>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C E L K E M     P Ř Í J M Y  :</t>
  </si>
  <si>
    <t>provoz parkoviště</t>
  </si>
  <si>
    <t>doprava-komunikace</t>
  </si>
  <si>
    <t>příspěvek MŠ a ZŠ Švihov</t>
  </si>
  <si>
    <t>kulturní dům Švihov</t>
  </si>
  <si>
    <t>kroniky</t>
  </si>
  <si>
    <t>veřejný rozhlas</t>
  </si>
  <si>
    <t>sbor pro občanské záležitosti</t>
  </si>
  <si>
    <t>veřejné osvětlení</t>
  </si>
  <si>
    <t>hřbitov</t>
  </si>
  <si>
    <t>skládky PDO</t>
  </si>
  <si>
    <t>dům s pečovatelskou službou</t>
  </si>
  <si>
    <t>požární ochrana</t>
  </si>
  <si>
    <t>městské zastupitelstvo</t>
  </si>
  <si>
    <t>činnost vnitřní správy</t>
  </si>
  <si>
    <t>závodní stravování</t>
  </si>
  <si>
    <t>členské příspěvky spolkům</t>
  </si>
  <si>
    <t>příspěvky spolkům a organizacím</t>
  </si>
  <si>
    <t>platby daní a poplatků</t>
  </si>
  <si>
    <t>úroky z úvěru - 32 b.j.</t>
  </si>
  <si>
    <t>pojištění majetku města</t>
  </si>
  <si>
    <t xml:space="preserve">výkup pozemků </t>
  </si>
  <si>
    <t>CELKEM   VÝDAJE   :</t>
  </si>
  <si>
    <t>rozpočet</t>
  </si>
  <si>
    <t>úroky z půjček od obyvatelstva - FRB</t>
  </si>
  <si>
    <t>splátky půjček od obyvatelstva - FRB</t>
  </si>
  <si>
    <t>přijaté náhrad - RETELA -elektroodpad</t>
  </si>
  <si>
    <t>sociální fond</t>
  </si>
  <si>
    <t>správa obcí</t>
  </si>
  <si>
    <t>Fond rozvoje bydlení</t>
  </si>
  <si>
    <t>nájmy z pozemků</t>
  </si>
  <si>
    <t>pronájem movitého majetku města</t>
  </si>
  <si>
    <t>projekty EU - projektové žádosti</t>
  </si>
  <si>
    <t>pronájem hrobových míst</t>
  </si>
  <si>
    <t>1211</t>
  </si>
  <si>
    <t>0008-33922132</t>
  </si>
  <si>
    <t>36122132+3122</t>
  </si>
  <si>
    <t>územní plán</t>
  </si>
  <si>
    <t>Sociální fond</t>
  </si>
  <si>
    <t>lesní hosposářství</t>
  </si>
  <si>
    <t>lesy Dolany</t>
  </si>
  <si>
    <t>splašková kanalizace+ČOV</t>
  </si>
  <si>
    <t>vodní hospodářství - vodovod</t>
  </si>
  <si>
    <t>přijaté náhrady EKO KOM</t>
  </si>
  <si>
    <t>lesní hospodářství</t>
  </si>
  <si>
    <t>splašková kanalizace +ČOV</t>
  </si>
  <si>
    <t>dešťová kanalizace</t>
  </si>
  <si>
    <t>údržba veřejné zeleně</t>
  </si>
  <si>
    <t>zpravodaj Švihováček</t>
  </si>
  <si>
    <t>VÝDAJE  CELKEM</t>
  </si>
  <si>
    <t>projekt partnerství s obcí Traitsching</t>
  </si>
  <si>
    <t>výnos z loterií</t>
  </si>
  <si>
    <t>10392111</t>
  </si>
  <si>
    <t xml:space="preserve">úprava okolí KD </t>
  </si>
  <si>
    <t>skutečnost</t>
  </si>
  <si>
    <t>% plnění</t>
  </si>
  <si>
    <t>převody mezi účty</t>
  </si>
  <si>
    <t>BÚ ČS</t>
  </si>
  <si>
    <t>BÚ KB</t>
  </si>
  <si>
    <t>BÚ ČSOB</t>
  </si>
  <si>
    <t>FRB</t>
  </si>
  <si>
    <t>ČSOB - spořící účet</t>
  </si>
  <si>
    <t>běžné účty celkem :</t>
  </si>
  <si>
    <t>fondové účty celkem :</t>
  </si>
  <si>
    <t>nesplacený úvěr ČSOB - bytovky</t>
  </si>
  <si>
    <t>ČNB</t>
  </si>
  <si>
    <t xml:space="preserve">skutečnost </t>
  </si>
  <si>
    <t>celkem účty :</t>
  </si>
  <si>
    <t>Financování-splátka úvěru</t>
  </si>
  <si>
    <t>v ý d a j e   roku   2014</t>
  </si>
  <si>
    <t>Dva světy - zahrada MŠ</t>
  </si>
  <si>
    <t>23102111+2132</t>
  </si>
  <si>
    <t>43512132+2111</t>
  </si>
  <si>
    <t>36132132+2111</t>
  </si>
  <si>
    <t>21412112+2111</t>
  </si>
  <si>
    <t xml:space="preserve">        4213+4216</t>
  </si>
  <si>
    <t>komunální služby-doprava</t>
  </si>
  <si>
    <t>Stav finančních prostředků na účtech k 1. 1. 2014</t>
  </si>
  <si>
    <t>celkem účty k  1. 1. 2014</t>
  </si>
  <si>
    <t>splátka úvěru</t>
  </si>
  <si>
    <t>sankčí platby</t>
  </si>
  <si>
    <t>prodej pozemků</t>
  </si>
  <si>
    <t>P ř í j m y   roku  2014 :</t>
  </si>
  <si>
    <t>finanční vypořádání roku 2013</t>
  </si>
  <si>
    <t>volby do Evropského parlamentu</t>
  </si>
  <si>
    <t>dotace DF projekt Tři oříšky</t>
  </si>
  <si>
    <t xml:space="preserve">INV dotace SFŽP - zahrada MŠ </t>
  </si>
  <si>
    <t>dotace ÚP, knihovnický modul</t>
  </si>
  <si>
    <t>36392111+2119</t>
  </si>
  <si>
    <t>37412212+3719</t>
  </si>
  <si>
    <t>zkušební vrty Švihov, Lhovice</t>
  </si>
  <si>
    <t>příjmy z poskytnutých služeb - ÚVZ</t>
  </si>
  <si>
    <t>INV dotace - DP úpravna vody</t>
  </si>
  <si>
    <t>celkové příjmy k 31.12.2014</t>
  </si>
  <si>
    <t>celkové výdaje k 31.12.2014</t>
  </si>
  <si>
    <t>volby do zastupitelstev obcí</t>
  </si>
  <si>
    <t>projekt ESF - Síť komunit.škol</t>
  </si>
  <si>
    <t>protipovod.opatření - projekt SFŽP</t>
  </si>
  <si>
    <t>dopravní obslužnost Plzeň.kraji</t>
  </si>
  <si>
    <t>paragraf</t>
  </si>
  <si>
    <t>6171,6310</t>
  </si>
  <si>
    <t>Dotace PK - na výdaje hasičů</t>
  </si>
  <si>
    <t>odvody za odnětí půdy</t>
  </si>
  <si>
    <t xml:space="preserve">popl. - odnětí pozemku </t>
  </si>
  <si>
    <t>NIV dotace SFŽP-protipovod.opatření,vrty</t>
  </si>
  <si>
    <t>INV přijaté transfery od obcí (Č.Poříčí)</t>
  </si>
  <si>
    <t>61712111+2329</t>
  </si>
  <si>
    <t>volby do Evropského parlamentu a zastupit.</t>
  </si>
  <si>
    <t>3741+19</t>
  </si>
  <si>
    <t>4213+16</t>
  </si>
  <si>
    <t>paragr.</t>
  </si>
  <si>
    <t>Přezkoumání hospodaření provedl Krajský úřad Plzeňského kraje, a to dílčí přezkoumání ve dnech</t>
  </si>
  <si>
    <t>samosprávných celků a dobrovolných svazků obcí, ve znění pozdějších předpisů nebyly zjištěny</t>
  </si>
  <si>
    <t xml:space="preserve">chyba a nedostatky. </t>
  </si>
  <si>
    <t>Zpráva o výsledku  přezkumu hospodaření města za rok 2014</t>
  </si>
  <si>
    <t>5.12. - 10.12.2014 a závěrečné přezkoumání ve dnech  23.02. - 25.02.2015. Při provádění přezkoumání</t>
  </si>
  <si>
    <t>hospodaření města za rok 2014 podle zákona č. 420/2004 Sb., o přezkoumání hospodaření územních</t>
  </si>
  <si>
    <t>Stavy peněžních prostředků na účtech k 31.12. 2014</t>
  </si>
  <si>
    <t xml:space="preserve">Navrhuje se, aby zastupitelstvo města schválilo výsledek hospodaření za rok 2014 bez výhrad. </t>
  </si>
  <si>
    <t>Závěrečný účet za rok 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</si>
</sst>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  <numFmt numFmtId="173" formatCode="#,##0.00\ &quot;Kč&quot;;[Red]#,##0.00\ &quot;Kč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MS Sans Serif"/>
      <family val="2"/>
    </font>
    <font>
      <sz val="8.5"/>
      <name val="MS Sans Serif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0" xfId="38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10" xfId="38" applyNumberFormat="1" applyFont="1" applyBorder="1" applyAlignment="1">
      <alignment horizontal="right"/>
    </xf>
    <xf numFmtId="4" fontId="0" fillId="0" borderId="0" xfId="38" applyNumberFormat="1" applyFont="1" applyAlignment="1">
      <alignment/>
    </xf>
    <xf numFmtId="4" fontId="5" fillId="0" borderId="10" xfId="38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44" fontId="6" fillId="0" borderId="0" xfId="38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6" fillId="0" borderId="0" xfId="38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0" xfId="38" applyNumberFormat="1" applyFont="1" applyBorder="1" applyAlignment="1">
      <alignment/>
    </xf>
    <xf numFmtId="4" fontId="0" fillId="0" borderId="0" xfId="0" applyNumberFormat="1" applyBorder="1" applyAlignment="1">
      <alignment/>
    </xf>
    <xf numFmtId="44" fontId="5" fillId="0" borderId="10" xfId="38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4" fontId="6" fillId="0" borderId="10" xfId="38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10" fontId="5" fillId="0" borderId="1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1" fillId="0" borderId="10" xfId="38" applyNumberFormat="1" applyFont="1" applyBorder="1" applyAlignment="1">
      <alignment horizontal="center"/>
    </xf>
    <xf numFmtId="44" fontId="5" fillId="0" borderId="0" xfId="38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166" fontId="0" fillId="0" borderId="0" xfId="38" applyFont="1" applyAlignment="1">
      <alignment/>
    </xf>
    <xf numFmtId="10" fontId="10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1" xfId="0" applyNumberFormat="1" applyFont="1" applyBorder="1" applyAlignment="1">
      <alignment horizontal="right"/>
    </xf>
    <xf numFmtId="10" fontId="1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6" fillId="0" borderId="22" xfId="0" applyNumberFormat="1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4" fontId="5" fillId="0" borderId="25" xfId="38" applyNumberFormat="1" applyFont="1" applyFill="1" applyBorder="1" applyAlignment="1">
      <alignment/>
    </xf>
    <xf numFmtId="10" fontId="5" fillId="0" borderId="26" xfId="0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4" fontId="5" fillId="0" borderId="25" xfId="38" applyNumberFormat="1" applyFont="1" applyBorder="1" applyAlignment="1">
      <alignment horizontal="right"/>
    </xf>
    <xf numFmtId="4" fontId="5" fillId="0" borderId="25" xfId="38" applyNumberFormat="1" applyFont="1" applyFill="1" applyBorder="1" applyAlignment="1">
      <alignment horizontal="right"/>
    </xf>
    <xf numFmtId="4" fontId="5" fillId="0" borderId="27" xfId="38" applyNumberFormat="1" applyFont="1" applyFill="1" applyBorder="1" applyAlignment="1">
      <alignment horizontal="right"/>
    </xf>
    <xf numFmtId="10" fontId="5" fillId="0" borderId="28" xfId="0" applyNumberFormat="1" applyFont="1" applyBorder="1" applyAlignment="1">
      <alignment/>
    </xf>
    <xf numFmtId="4" fontId="10" fillId="0" borderId="13" xfId="38" applyNumberFormat="1" applyFont="1" applyBorder="1" applyAlignment="1">
      <alignment/>
    </xf>
    <xf numFmtId="4" fontId="6" fillId="0" borderId="29" xfId="38" applyNumberFormat="1" applyFont="1" applyBorder="1" applyAlignment="1">
      <alignment/>
    </xf>
    <xf numFmtId="4" fontId="6" fillId="0" borderId="30" xfId="0" applyNumberFormat="1" applyFont="1" applyBorder="1" applyAlignment="1">
      <alignment horizontal="right"/>
    </xf>
    <xf numFmtId="10" fontId="6" fillId="0" borderId="31" xfId="0" applyNumberFormat="1" applyFont="1" applyBorder="1" applyAlignment="1">
      <alignment/>
    </xf>
    <xf numFmtId="4" fontId="10" fillId="0" borderId="10" xfId="38" applyNumberFormat="1" applyFont="1" applyBorder="1" applyAlignment="1">
      <alignment/>
    </xf>
    <xf numFmtId="0" fontId="11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0" fillId="0" borderId="0" xfId="38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.57421875" style="0" customWidth="1"/>
    <col min="2" max="2" width="36.140625" style="36" customWidth="1"/>
    <col min="3" max="3" width="14.28125" style="0" hidden="1" customWidth="1"/>
    <col min="4" max="5" width="0.13671875" style="5" hidden="1" customWidth="1"/>
    <col min="6" max="6" width="7.421875" style="5" customWidth="1"/>
    <col min="7" max="7" width="15.7109375" style="12" customWidth="1"/>
    <col min="8" max="8" width="15.7109375" style="36" customWidth="1"/>
    <col min="9" max="9" width="10.28125" style="36" customWidth="1"/>
    <col min="10" max="10" width="11.28125" style="0" bestFit="1" customWidth="1"/>
    <col min="11" max="11" width="9.8515625" style="0" bestFit="1" customWidth="1"/>
    <col min="12" max="12" width="18.57421875" style="0" customWidth="1"/>
  </cols>
  <sheetData>
    <row r="1" spans="2:7" ht="20.25" customHeight="1">
      <c r="B1" s="6" t="s">
        <v>2</v>
      </c>
      <c r="C1" s="7"/>
      <c r="D1"/>
      <c r="E1"/>
      <c r="F1"/>
      <c r="G1" s="10"/>
    </row>
    <row r="2" spans="2:7" ht="15.75" customHeight="1">
      <c r="B2" s="8" t="s">
        <v>148</v>
      </c>
      <c r="C2" s="7"/>
      <c r="D2"/>
      <c r="E2"/>
      <c r="F2"/>
      <c r="G2" s="10"/>
    </row>
    <row r="3" spans="1:9" ht="15" customHeight="1">
      <c r="A3" s="14"/>
      <c r="B3" s="3" t="s">
        <v>111</v>
      </c>
      <c r="C3" s="4"/>
      <c r="D3" s="2"/>
      <c r="E3" s="2"/>
      <c r="F3" s="108" t="s">
        <v>139</v>
      </c>
      <c r="G3" s="44" t="s">
        <v>52</v>
      </c>
      <c r="H3" s="37" t="s">
        <v>83</v>
      </c>
      <c r="I3" s="4" t="s">
        <v>84</v>
      </c>
    </row>
    <row r="4" spans="1:9" ht="12.75">
      <c r="A4" s="14">
        <v>1</v>
      </c>
      <c r="B4" s="1" t="s">
        <v>3</v>
      </c>
      <c r="C4" s="9" t="s">
        <v>63</v>
      </c>
      <c r="D4" s="2"/>
      <c r="E4" s="2"/>
      <c r="F4" s="107">
        <v>1211</v>
      </c>
      <c r="G4" s="11">
        <v>8520000</v>
      </c>
      <c r="H4" s="38">
        <v>9171559.69</v>
      </c>
      <c r="I4" s="39">
        <f aca="true" t="shared" si="0" ref="I4:I10">H4/G4</f>
        <v>1.0764741420187793</v>
      </c>
    </row>
    <row r="5" spans="1:9" ht="12.75">
      <c r="A5" s="14">
        <v>2</v>
      </c>
      <c r="B5" s="1" t="s">
        <v>4</v>
      </c>
      <c r="C5" s="4">
        <v>1111</v>
      </c>
      <c r="D5" s="2"/>
      <c r="E5" s="2"/>
      <c r="F5" s="107">
        <v>1111</v>
      </c>
      <c r="G5" s="11">
        <v>3700000</v>
      </c>
      <c r="H5" s="38">
        <v>4188896.09</v>
      </c>
      <c r="I5" s="39">
        <f t="shared" si="0"/>
        <v>1.1321340783783784</v>
      </c>
    </row>
    <row r="6" spans="1:9" ht="12.75">
      <c r="A6" s="14">
        <v>3</v>
      </c>
      <c r="B6" s="1" t="s">
        <v>5</v>
      </c>
      <c r="C6" s="4">
        <v>1112</v>
      </c>
      <c r="D6" s="2"/>
      <c r="E6" s="2"/>
      <c r="F6" s="107">
        <v>1112</v>
      </c>
      <c r="G6" s="11">
        <v>150000</v>
      </c>
      <c r="H6" s="38">
        <v>218862.58</v>
      </c>
      <c r="I6" s="39">
        <f t="shared" si="0"/>
        <v>1.4590838666666666</v>
      </c>
    </row>
    <row r="7" spans="1:9" ht="12.75">
      <c r="A7" s="14">
        <v>4</v>
      </c>
      <c r="B7" s="1" t="s">
        <v>6</v>
      </c>
      <c r="C7" s="4">
        <v>1113</v>
      </c>
      <c r="D7" s="2"/>
      <c r="E7" s="2"/>
      <c r="F7" s="107">
        <v>1113</v>
      </c>
      <c r="G7" s="11">
        <v>300000</v>
      </c>
      <c r="H7" s="38">
        <v>480452.08</v>
      </c>
      <c r="I7" s="39">
        <f t="shared" si="0"/>
        <v>1.6015069333333334</v>
      </c>
    </row>
    <row r="8" spans="1:9" ht="12.75">
      <c r="A8" s="14">
        <v>5</v>
      </c>
      <c r="B8" s="1" t="s">
        <v>7</v>
      </c>
      <c r="C8" s="4">
        <v>1121</v>
      </c>
      <c r="D8" s="2"/>
      <c r="E8" s="2"/>
      <c r="F8" s="107">
        <v>1121</v>
      </c>
      <c r="G8" s="11">
        <v>3000000</v>
      </c>
      <c r="H8" s="38">
        <v>4585281.51</v>
      </c>
      <c r="I8" s="39">
        <f t="shared" si="0"/>
        <v>1.5284271699999998</v>
      </c>
    </row>
    <row r="9" spans="1:9" ht="12.75">
      <c r="A9" s="14">
        <v>6</v>
      </c>
      <c r="B9" s="1" t="s">
        <v>80</v>
      </c>
      <c r="C9" s="4">
        <v>1351</v>
      </c>
      <c r="D9" s="2"/>
      <c r="E9" s="2"/>
      <c r="F9" s="107">
        <v>1351</v>
      </c>
      <c r="G9" s="11">
        <v>50000</v>
      </c>
      <c r="H9" s="38">
        <v>71117.68</v>
      </c>
      <c r="I9" s="39">
        <f t="shared" si="0"/>
        <v>1.4223535999999999</v>
      </c>
    </row>
    <row r="10" spans="1:9" ht="12.75">
      <c r="A10" s="14">
        <v>7</v>
      </c>
      <c r="B10" s="1" t="s">
        <v>8</v>
      </c>
      <c r="C10" s="4">
        <v>1361</v>
      </c>
      <c r="D10" s="2"/>
      <c r="E10" s="2"/>
      <c r="F10" s="107">
        <v>1361</v>
      </c>
      <c r="G10" s="11">
        <v>50000</v>
      </c>
      <c r="H10" s="38">
        <v>36800</v>
      </c>
      <c r="I10" s="39">
        <f t="shared" si="0"/>
        <v>0.736</v>
      </c>
    </row>
    <row r="11" spans="1:9" ht="12.75">
      <c r="A11" s="14">
        <v>8</v>
      </c>
      <c r="B11" s="1" t="s">
        <v>9</v>
      </c>
      <c r="C11" s="4">
        <v>1341</v>
      </c>
      <c r="D11" s="2"/>
      <c r="E11" s="2"/>
      <c r="F11" s="107">
        <v>1341</v>
      </c>
      <c r="G11" s="11">
        <v>32000</v>
      </c>
      <c r="H11" s="38">
        <v>37085</v>
      </c>
      <c r="I11" s="39">
        <f aca="true" t="shared" si="1" ref="I11:I19">H11/G11</f>
        <v>1.15890625</v>
      </c>
    </row>
    <row r="12" spans="1:9" ht="12.75">
      <c r="A12" s="14">
        <v>9</v>
      </c>
      <c r="B12" s="1" t="s">
        <v>10</v>
      </c>
      <c r="C12" s="4">
        <v>1343</v>
      </c>
      <c r="D12" s="2"/>
      <c r="E12" s="2"/>
      <c r="F12" s="107">
        <v>1343</v>
      </c>
      <c r="G12" s="11">
        <v>50000</v>
      </c>
      <c r="H12" s="38">
        <v>57169</v>
      </c>
      <c r="I12" s="39">
        <f t="shared" si="1"/>
        <v>1.14338</v>
      </c>
    </row>
    <row r="13" spans="1:9" ht="12.75">
      <c r="A13" s="14">
        <v>10</v>
      </c>
      <c r="B13" s="1" t="s">
        <v>11</v>
      </c>
      <c r="C13" s="4">
        <v>1344</v>
      </c>
      <c r="D13" s="2"/>
      <c r="E13" s="2"/>
      <c r="F13" s="107">
        <v>1344</v>
      </c>
      <c r="G13" s="11">
        <v>30000</v>
      </c>
      <c r="H13" s="38">
        <v>66866</v>
      </c>
      <c r="I13" s="39">
        <f t="shared" si="1"/>
        <v>2.2288666666666668</v>
      </c>
    </row>
    <row r="14" spans="1:9" ht="12.75">
      <c r="A14" s="14">
        <v>11</v>
      </c>
      <c r="B14" s="1" t="s">
        <v>12</v>
      </c>
      <c r="C14" s="4">
        <v>1340</v>
      </c>
      <c r="D14" s="2"/>
      <c r="E14" s="2"/>
      <c r="F14" s="107">
        <v>1340</v>
      </c>
      <c r="G14" s="11">
        <v>700000</v>
      </c>
      <c r="H14" s="38">
        <v>715807</v>
      </c>
      <c r="I14" s="39">
        <f t="shared" si="1"/>
        <v>1.0225814285714285</v>
      </c>
    </row>
    <row r="15" spans="1:9" ht="12.75">
      <c r="A15" s="14">
        <v>12</v>
      </c>
      <c r="B15" s="1" t="s">
        <v>13</v>
      </c>
      <c r="C15" s="4">
        <v>1511</v>
      </c>
      <c r="D15" s="2"/>
      <c r="E15" s="2"/>
      <c r="F15" s="107">
        <v>1511</v>
      </c>
      <c r="G15" s="11">
        <v>1300000</v>
      </c>
      <c r="H15" s="38">
        <v>1326246.93</v>
      </c>
      <c r="I15" s="39">
        <f t="shared" si="1"/>
        <v>1.0201899461538462</v>
      </c>
    </row>
    <row r="16" spans="1:9" ht="12.75">
      <c r="A16" s="14">
        <v>13</v>
      </c>
      <c r="B16" s="1" t="s">
        <v>54</v>
      </c>
      <c r="C16" s="4">
        <v>2460</v>
      </c>
      <c r="D16" s="2"/>
      <c r="E16" s="2"/>
      <c r="F16" s="107">
        <v>2460</v>
      </c>
      <c r="G16" s="11">
        <v>50000</v>
      </c>
      <c r="H16" s="38">
        <v>84189.05</v>
      </c>
      <c r="I16" s="39">
        <f t="shared" si="1"/>
        <v>1.683781</v>
      </c>
    </row>
    <row r="17" spans="1:9" ht="12.75">
      <c r="A17" s="14">
        <v>14</v>
      </c>
      <c r="B17" s="1" t="s">
        <v>53</v>
      </c>
      <c r="C17" s="16">
        <v>36112141</v>
      </c>
      <c r="D17" s="2"/>
      <c r="E17" s="2"/>
      <c r="F17" s="107">
        <v>3611</v>
      </c>
      <c r="G17" s="11">
        <v>5000</v>
      </c>
      <c r="H17" s="38">
        <v>9711.05</v>
      </c>
      <c r="I17" s="39">
        <f t="shared" si="1"/>
        <v>1.9422099999999998</v>
      </c>
    </row>
    <row r="18" spans="1:9" ht="12.75">
      <c r="A18" s="14">
        <v>15</v>
      </c>
      <c r="B18" s="1" t="s">
        <v>14</v>
      </c>
      <c r="C18" s="4">
        <v>4112</v>
      </c>
      <c r="D18" s="2"/>
      <c r="E18" s="2"/>
      <c r="F18" s="107">
        <v>4112</v>
      </c>
      <c r="G18" s="11">
        <v>526800</v>
      </c>
      <c r="H18" s="38">
        <v>526800</v>
      </c>
      <c r="I18" s="39">
        <f t="shared" si="1"/>
        <v>1</v>
      </c>
    </row>
    <row r="19" spans="1:9" ht="12.75">
      <c r="A19" s="14">
        <v>16</v>
      </c>
      <c r="B19" s="1" t="s">
        <v>15</v>
      </c>
      <c r="C19" s="4">
        <v>4121</v>
      </c>
      <c r="D19" s="2"/>
      <c r="E19" s="2"/>
      <c r="F19" s="107">
        <v>4121</v>
      </c>
      <c r="G19" s="11">
        <v>200000</v>
      </c>
      <c r="H19" s="38">
        <v>169070</v>
      </c>
      <c r="I19" s="39">
        <f t="shared" si="1"/>
        <v>0.84535</v>
      </c>
    </row>
    <row r="20" spans="1:9" ht="12.75">
      <c r="A20" s="14">
        <v>17</v>
      </c>
      <c r="B20" s="1" t="s">
        <v>68</v>
      </c>
      <c r="C20" s="18" t="s">
        <v>81</v>
      </c>
      <c r="D20" s="2"/>
      <c r="E20" s="2"/>
      <c r="F20" s="107">
        <v>1039</v>
      </c>
      <c r="G20" s="11">
        <v>1500000</v>
      </c>
      <c r="H20" s="38">
        <v>2712473</v>
      </c>
      <c r="I20" s="39">
        <f aca="true" t="shared" si="2" ref="I20:I27">H20/G20</f>
        <v>1.8083153333333333</v>
      </c>
    </row>
    <row r="21" spans="1:9" ht="12.75">
      <c r="A21" s="14">
        <v>18</v>
      </c>
      <c r="B21" s="1" t="s">
        <v>69</v>
      </c>
      <c r="C21" s="16">
        <v>10312111</v>
      </c>
      <c r="D21" s="2"/>
      <c r="E21" s="2"/>
      <c r="F21" s="107">
        <v>1031</v>
      </c>
      <c r="G21" s="11">
        <v>100000</v>
      </c>
      <c r="H21" s="38">
        <v>92584</v>
      </c>
      <c r="I21" s="39">
        <f t="shared" si="2"/>
        <v>0.92584</v>
      </c>
    </row>
    <row r="22" spans="1:9" ht="12.75">
      <c r="A22" s="14">
        <v>19</v>
      </c>
      <c r="B22" s="1" t="s">
        <v>71</v>
      </c>
      <c r="C22" s="16" t="s">
        <v>100</v>
      </c>
      <c r="D22" s="2"/>
      <c r="E22" s="2"/>
      <c r="F22" s="107">
        <v>2310</v>
      </c>
      <c r="G22" s="11">
        <v>980000</v>
      </c>
      <c r="H22" s="32">
        <v>1135409.65</v>
      </c>
      <c r="I22" s="39">
        <f t="shared" si="2"/>
        <v>1.158581275510204</v>
      </c>
    </row>
    <row r="23" spans="1:9" ht="12.75">
      <c r="A23" s="14">
        <v>20</v>
      </c>
      <c r="B23" s="1" t="s">
        <v>70</v>
      </c>
      <c r="C23" s="16">
        <v>23212111</v>
      </c>
      <c r="D23" s="2"/>
      <c r="E23" s="2"/>
      <c r="F23" s="107">
        <v>2321</v>
      </c>
      <c r="G23" s="11">
        <v>1080000</v>
      </c>
      <c r="H23" s="32">
        <v>1128343.35</v>
      </c>
      <c r="I23" s="39">
        <f t="shared" si="2"/>
        <v>1.0447623611111112</v>
      </c>
    </row>
    <row r="24" spans="1:9" ht="12.75">
      <c r="A24" s="14">
        <v>21</v>
      </c>
      <c r="B24" s="1" t="s">
        <v>16</v>
      </c>
      <c r="C24" s="16">
        <v>33142111</v>
      </c>
      <c r="D24" s="2"/>
      <c r="E24" s="2"/>
      <c r="F24" s="107">
        <v>3314</v>
      </c>
      <c r="G24" s="11">
        <v>3000</v>
      </c>
      <c r="H24" s="32">
        <v>3175</v>
      </c>
      <c r="I24" s="39">
        <f t="shared" si="2"/>
        <v>1.0583333333333333</v>
      </c>
    </row>
    <row r="25" spans="1:9" ht="12.75">
      <c r="A25" s="14">
        <v>22</v>
      </c>
      <c r="B25" s="1" t="s">
        <v>17</v>
      </c>
      <c r="C25" s="4" t="s">
        <v>64</v>
      </c>
      <c r="D25" s="2"/>
      <c r="E25" s="2"/>
      <c r="F25" s="107">
        <v>3392</v>
      </c>
      <c r="G25" s="11">
        <v>100000</v>
      </c>
      <c r="H25" s="32">
        <v>118954</v>
      </c>
      <c r="I25" s="39">
        <f t="shared" si="2"/>
        <v>1.18954</v>
      </c>
    </row>
    <row r="26" spans="1:9" ht="12.75">
      <c r="A26" s="14">
        <v>23</v>
      </c>
      <c r="B26" s="1" t="s">
        <v>18</v>
      </c>
      <c r="C26" s="18">
        <v>33192111</v>
      </c>
      <c r="D26" s="2"/>
      <c r="E26" s="2"/>
      <c r="F26" s="107">
        <v>3319</v>
      </c>
      <c r="G26" s="11">
        <v>50000</v>
      </c>
      <c r="H26" s="32">
        <v>81130</v>
      </c>
      <c r="I26" s="39">
        <f t="shared" si="2"/>
        <v>1.6226</v>
      </c>
    </row>
    <row r="27" spans="1:10" ht="12.75">
      <c r="A27" s="14">
        <v>24</v>
      </c>
      <c r="B27" s="1" t="s">
        <v>60</v>
      </c>
      <c r="C27" s="16">
        <v>36392133</v>
      </c>
      <c r="D27" s="2"/>
      <c r="E27" s="2"/>
      <c r="F27" s="107">
        <v>3639</v>
      </c>
      <c r="G27" s="11">
        <v>30000</v>
      </c>
      <c r="H27" s="98">
        <v>32677</v>
      </c>
      <c r="I27" s="39">
        <f t="shared" si="2"/>
        <v>1.0892333333333333</v>
      </c>
      <c r="J27" s="99"/>
    </row>
    <row r="28" spans="1:9" ht="12.75">
      <c r="A28" s="14">
        <v>25</v>
      </c>
      <c r="B28" s="1" t="s">
        <v>77</v>
      </c>
      <c r="C28" s="16">
        <v>33492111</v>
      </c>
      <c r="D28" s="2"/>
      <c r="E28" s="2"/>
      <c r="F28" s="107">
        <v>3349</v>
      </c>
      <c r="G28" s="11">
        <v>5000</v>
      </c>
      <c r="H28" s="32">
        <v>4665</v>
      </c>
      <c r="I28" s="39">
        <f aca="true" t="shared" si="3" ref="I28:I43">H28/G28</f>
        <v>0.933</v>
      </c>
    </row>
    <row r="29" spans="1:9" ht="12.75">
      <c r="A29" s="14">
        <v>26</v>
      </c>
      <c r="B29" s="1" t="s">
        <v>19</v>
      </c>
      <c r="C29" s="16">
        <v>35112132</v>
      </c>
      <c r="D29" s="2"/>
      <c r="E29" s="2"/>
      <c r="F29" s="107">
        <v>3511</v>
      </c>
      <c r="G29" s="11">
        <v>100000</v>
      </c>
      <c r="H29" s="32">
        <v>114505.6</v>
      </c>
      <c r="I29" s="39">
        <f t="shared" si="3"/>
        <v>1.145056</v>
      </c>
    </row>
    <row r="30" spans="1:12" ht="12.75">
      <c r="A30" s="14">
        <v>27</v>
      </c>
      <c r="B30" s="1" t="s">
        <v>20</v>
      </c>
      <c r="C30" s="4" t="s">
        <v>65</v>
      </c>
      <c r="D30" s="2"/>
      <c r="E30" s="2"/>
      <c r="F30" s="107">
        <v>3612</v>
      </c>
      <c r="G30" s="11">
        <v>1600000</v>
      </c>
      <c r="H30" s="32">
        <v>1858853</v>
      </c>
      <c r="I30" s="39">
        <f t="shared" si="3"/>
        <v>1.161783125</v>
      </c>
      <c r="L30" s="12"/>
    </row>
    <row r="31" spans="1:12" ht="12.75">
      <c r="A31" s="14">
        <v>28</v>
      </c>
      <c r="B31" s="1" t="s">
        <v>62</v>
      </c>
      <c r="C31" s="16">
        <v>36322139</v>
      </c>
      <c r="D31" s="2"/>
      <c r="E31" s="2"/>
      <c r="F31" s="107">
        <v>3632</v>
      </c>
      <c r="G31" s="11">
        <v>5000</v>
      </c>
      <c r="H31" s="32">
        <v>6000</v>
      </c>
      <c r="I31" s="39">
        <f t="shared" si="3"/>
        <v>1.2</v>
      </c>
      <c r="L31" s="12"/>
    </row>
    <row r="32" spans="1:9" ht="12.75">
      <c r="A32" s="14">
        <v>29</v>
      </c>
      <c r="B32" s="1" t="s">
        <v>21</v>
      </c>
      <c r="C32" s="16">
        <v>36322111</v>
      </c>
      <c r="D32" s="2"/>
      <c r="E32" s="2"/>
      <c r="F32" s="107">
        <v>3632</v>
      </c>
      <c r="G32" s="11">
        <v>160000</v>
      </c>
      <c r="H32" s="32">
        <v>224800</v>
      </c>
      <c r="I32" s="39">
        <f t="shared" si="3"/>
        <v>1.405</v>
      </c>
    </row>
    <row r="33" spans="1:12" ht="12.75">
      <c r="A33" s="14">
        <v>30</v>
      </c>
      <c r="B33" s="47" t="s">
        <v>22</v>
      </c>
      <c r="C33" s="16">
        <v>36392132</v>
      </c>
      <c r="D33" s="2"/>
      <c r="E33" s="2"/>
      <c r="F33" s="107">
        <v>3639</v>
      </c>
      <c r="G33" s="11">
        <v>90000</v>
      </c>
      <c r="H33" s="38">
        <v>112993</v>
      </c>
      <c r="I33" s="39">
        <f t="shared" si="3"/>
        <v>1.2554777777777777</v>
      </c>
      <c r="L33" s="51"/>
    </row>
    <row r="34" spans="1:9" ht="12.75">
      <c r="A34" s="14">
        <v>31</v>
      </c>
      <c r="B34" s="1" t="s">
        <v>23</v>
      </c>
      <c r="C34" s="16">
        <v>37222111</v>
      </c>
      <c r="D34" s="2"/>
      <c r="E34" s="2"/>
      <c r="F34" s="107">
        <v>3722</v>
      </c>
      <c r="G34" s="11">
        <v>150000</v>
      </c>
      <c r="H34" s="32">
        <v>160947</v>
      </c>
      <c r="I34" s="39">
        <f t="shared" si="3"/>
        <v>1.07298</v>
      </c>
    </row>
    <row r="35" spans="1:9" ht="12.75">
      <c r="A35" s="14">
        <v>32</v>
      </c>
      <c r="B35" s="1" t="s">
        <v>55</v>
      </c>
      <c r="C35" s="16">
        <v>37252324</v>
      </c>
      <c r="D35" s="2"/>
      <c r="E35" s="2"/>
      <c r="F35" s="107">
        <v>3725</v>
      </c>
      <c r="G35" s="11">
        <v>2000</v>
      </c>
      <c r="H35" s="32">
        <v>2316</v>
      </c>
      <c r="I35" s="39">
        <f t="shared" si="3"/>
        <v>1.158</v>
      </c>
    </row>
    <row r="36" spans="1:9" ht="12.75">
      <c r="A36" s="14">
        <v>33</v>
      </c>
      <c r="B36" s="1" t="s">
        <v>72</v>
      </c>
      <c r="C36" s="16">
        <v>37252321</v>
      </c>
      <c r="D36" s="2"/>
      <c r="E36" s="2"/>
      <c r="F36" s="107">
        <v>3725</v>
      </c>
      <c r="G36" s="11">
        <v>250000</v>
      </c>
      <c r="H36" s="32">
        <v>279976</v>
      </c>
      <c r="I36" s="39">
        <f t="shared" si="3"/>
        <v>1.119904</v>
      </c>
    </row>
    <row r="37" spans="1:9" ht="12.75">
      <c r="A37" s="14">
        <v>34</v>
      </c>
      <c r="B37" s="1" t="s">
        <v>24</v>
      </c>
      <c r="C37" s="16" t="s">
        <v>101</v>
      </c>
      <c r="D37" s="2"/>
      <c r="E37" s="2"/>
      <c r="F37" s="107">
        <v>4351</v>
      </c>
      <c r="G37" s="11">
        <v>250000</v>
      </c>
      <c r="H37" s="32">
        <v>261429</v>
      </c>
      <c r="I37" s="39">
        <f t="shared" si="3"/>
        <v>1.045716</v>
      </c>
    </row>
    <row r="38" spans="1:9" ht="12.75">
      <c r="A38" s="14">
        <v>35</v>
      </c>
      <c r="B38" s="1" t="s">
        <v>25</v>
      </c>
      <c r="C38" s="16" t="s">
        <v>102</v>
      </c>
      <c r="D38" s="2"/>
      <c r="E38" s="2"/>
      <c r="F38" s="107">
        <v>3613</v>
      </c>
      <c r="G38" s="11">
        <v>40000</v>
      </c>
      <c r="H38" s="32">
        <v>92223</v>
      </c>
      <c r="I38" s="39">
        <f t="shared" si="3"/>
        <v>2.305575</v>
      </c>
    </row>
    <row r="39" spans="1:9" ht="12.75">
      <c r="A39" s="14">
        <v>36</v>
      </c>
      <c r="B39" s="1" t="s">
        <v>26</v>
      </c>
      <c r="C39" s="16" t="s">
        <v>135</v>
      </c>
      <c r="D39" s="2"/>
      <c r="E39" s="2"/>
      <c r="F39" s="107">
        <v>6171</v>
      </c>
      <c r="G39" s="11">
        <v>127000</v>
      </c>
      <c r="H39" s="32">
        <v>121508</v>
      </c>
      <c r="I39" s="39">
        <f t="shared" si="3"/>
        <v>0.956755905511811</v>
      </c>
    </row>
    <row r="40" spans="1:9" ht="12.75">
      <c r="A40" s="14">
        <v>37</v>
      </c>
      <c r="B40" s="1" t="s">
        <v>59</v>
      </c>
      <c r="C40" s="16">
        <v>36392131</v>
      </c>
      <c r="D40" s="2"/>
      <c r="E40" s="2"/>
      <c r="F40" s="107">
        <v>3639</v>
      </c>
      <c r="G40" s="11">
        <v>85000</v>
      </c>
      <c r="H40" s="38">
        <v>180705.5</v>
      </c>
      <c r="I40" s="39">
        <f t="shared" si="3"/>
        <v>2.125947058823529</v>
      </c>
    </row>
    <row r="41" spans="1:9" ht="12.75">
      <c r="A41" s="14">
        <v>38</v>
      </c>
      <c r="B41" s="1" t="s">
        <v>27</v>
      </c>
      <c r="C41" s="16">
        <v>63102141</v>
      </c>
      <c r="D41" s="2"/>
      <c r="E41" s="2"/>
      <c r="F41" s="107">
        <v>6310</v>
      </c>
      <c r="G41" s="11">
        <v>80000</v>
      </c>
      <c r="H41" s="32">
        <v>103196.88</v>
      </c>
      <c r="I41" s="39">
        <f t="shared" si="3"/>
        <v>1.2899610000000001</v>
      </c>
    </row>
    <row r="42" spans="1:9" ht="12.75">
      <c r="A42" s="14">
        <v>39</v>
      </c>
      <c r="B42" s="47" t="s">
        <v>105</v>
      </c>
      <c r="C42" s="16" t="s">
        <v>117</v>
      </c>
      <c r="D42" s="2"/>
      <c r="E42" s="2"/>
      <c r="F42" s="107">
        <v>3639</v>
      </c>
      <c r="G42" s="11">
        <v>10000</v>
      </c>
      <c r="H42" s="38">
        <v>26152</v>
      </c>
      <c r="I42" s="39">
        <f t="shared" si="3"/>
        <v>2.6152</v>
      </c>
    </row>
    <row r="43" spans="1:9" ht="12.75">
      <c r="A43" s="14">
        <v>40</v>
      </c>
      <c r="B43" s="1" t="s">
        <v>28</v>
      </c>
      <c r="C43" s="16">
        <v>22192111</v>
      </c>
      <c r="D43" s="2"/>
      <c r="E43" s="2"/>
      <c r="F43" s="107">
        <v>2219</v>
      </c>
      <c r="G43" s="11">
        <v>150000</v>
      </c>
      <c r="H43" s="32">
        <v>163734</v>
      </c>
      <c r="I43" s="39">
        <f t="shared" si="3"/>
        <v>1.09156</v>
      </c>
    </row>
    <row r="44" spans="1:9" ht="12.75">
      <c r="A44" s="19">
        <v>41</v>
      </c>
      <c r="B44" s="1" t="s">
        <v>1</v>
      </c>
      <c r="C44" s="16" t="s">
        <v>103</v>
      </c>
      <c r="D44" s="2"/>
      <c r="E44" s="2"/>
      <c r="F44" s="107">
        <v>2141</v>
      </c>
      <c r="G44" s="11">
        <v>10000</v>
      </c>
      <c r="H44" s="32">
        <v>13396</v>
      </c>
      <c r="I44" s="39">
        <f>H44/G44</f>
        <v>1.3396</v>
      </c>
    </row>
    <row r="45" spans="1:9" ht="12.75">
      <c r="A45" s="19">
        <v>42</v>
      </c>
      <c r="B45" s="1" t="s">
        <v>109</v>
      </c>
      <c r="C45" s="16" t="s">
        <v>118</v>
      </c>
      <c r="D45" s="2"/>
      <c r="E45" s="2"/>
      <c r="F45" s="107" t="s">
        <v>137</v>
      </c>
      <c r="G45" s="11"/>
      <c r="H45" s="32">
        <v>6500</v>
      </c>
      <c r="I45" s="39"/>
    </row>
    <row r="46" spans="1:9" ht="12.75">
      <c r="A46" s="19">
        <v>43</v>
      </c>
      <c r="B46" s="1" t="s">
        <v>110</v>
      </c>
      <c r="C46" s="16">
        <v>36393111</v>
      </c>
      <c r="D46" s="2"/>
      <c r="E46" s="2"/>
      <c r="F46" s="107">
        <v>3639</v>
      </c>
      <c r="G46" s="11"/>
      <c r="H46" s="38">
        <v>8925</v>
      </c>
      <c r="I46" s="39"/>
    </row>
    <row r="47" spans="1:9" ht="12.75">
      <c r="A47" s="19">
        <v>44</v>
      </c>
      <c r="B47" s="1" t="s">
        <v>120</v>
      </c>
      <c r="C47" s="16">
        <v>37452111</v>
      </c>
      <c r="D47" s="2"/>
      <c r="E47" s="2"/>
      <c r="F47" s="107">
        <v>3745</v>
      </c>
      <c r="G47" s="11">
        <v>1000</v>
      </c>
      <c r="H47" s="32">
        <v>6960</v>
      </c>
      <c r="I47" s="39">
        <f aca="true" t="shared" si="4" ref="I47:I52">H47/G47</f>
        <v>6.96</v>
      </c>
    </row>
    <row r="48" spans="1:9" ht="12.75">
      <c r="A48" s="19">
        <v>45</v>
      </c>
      <c r="B48" s="1" t="s">
        <v>133</v>
      </c>
      <c r="C48" s="16" t="s">
        <v>104</v>
      </c>
      <c r="D48" s="2"/>
      <c r="E48" s="2"/>
      <c r="F48" s="107" t="s">
        <v>138</v>
      </c>
      <c r="G48" s="11">
        <v>3771000</v>
      </c>
      <c r="H48" s="38">
        <v>4021185.42</v>
      </c>
      <c r="I48" s="39">
        <f t="shared" si="4"/>
        <v>1.0663445823389022</v>
      </c>
    </row>
    <row r="49" spans="1:9" ht="12.75">
      <c r="A49" s="19">
        <v>46</v>
      </c>
      <c r="B49" s="1" t="s">
        <v>136</v>
      </c>
      <c r="C49" s="17">
        <v>4111</v>
      </c>
      <c r="D49" s="2"/>
      <c r="E49" s="2"/>
      <c r="F49" s="107">
        <v>4111</v>
      </c>
      <c r="G49" s="11">
        <v>237000</v>
      </c>
      <c r="H49" s="32">
        <v>237000</v>
      </c>
      <c r="I49" s="39">
        <f t="shared" si="4"/>
        <v>1</v>
      </c>
    </row>
    <row r="50" spans="1:9" ht="12.75">
      <c r="A50" s="19">
        <v>47</v>
      </c>
      <c r="B50" s="1" t="s">
        <v>114</v>
      </c>
      <c r="C50" s="16">
        <v>21432329</v>
      </c>
      <c r="D50" s="2"/>
      <c r="E50" s="2"/>
      <c r="F50" s="107">
        <v>2143</v>
      </c>
      <c r="G50" s="11">
        <v>25500</v>
      </c>
      <c r="H50" s="32">
        <v>25449.77</v>
      </c>
      <c r="I50" s="39">
        <f t="shared" si="4"/>
        <v>0.9980301960784314</v>
      </c>
    </row>
    <row r="51" spans="1:9" ht="12.75">
      <c r="A51" s="19">
        <v>48</v>
      </c>
      <c r="B51" s="1" t="s">
        <v>116</v>
      </c>
      <c r="C51" s="17">
        <v>4116</v>
      </c>
      <c r="D51" s="2"/>
      <c r="E51" s="2"/>
      <c r="F51" s="107">
        <v>4116</v>
      </c>
      <c r="G51" s="11">
        <v>280500</v>
      </c>
      <c r="H51" s="32">
        <v>289485</v>
      </c>
      <c r="I51" s="39">
        <f t="shared" si="4"/>
        <v>1.0320320855614973</v>
      </c>
    </row>
    <row r="52" spans="1:10" ht="12.75">
      <c r="A52" s="19">
        <v>49</v>
      </c>
      <c r="B52" s="1" t="s">
        <v>115</v>
      </c>
      <c r="C52" s="17">
        <v>4216</v>
      </c>
      <c r="D52" s="2"/>
      <c r="E52" s="2"/>
      <c r="F52" s="107">
        <v>4216</v>
      </c>
      <c r="G52" s="11">
        <v>1100000</v>
      </c>
      <c r="H52" s="38">
        <v>1127636.9</v>
      </c>
      <c r="I52" s="39">
        <f t="shared" si="4"/>
        <v>1.0251244545454545</v>
      </c>
      <c r="J52" s="99"/>
    </row>
    <row r="53" spans="1:9" ht="12.75">
      <c r="A53" s="19">
        <v>50</v>
      </c>
      <c r="B53" s="1" t="s">
        <v>85</v>
      </c>
      <c r="C53" s="17">
        <v>4134</v>
      </c>
      <c r="D53" s="2"/>
      <c r="E53" s="2"/>
      <c r="F53" s="107">
        <v>4134</v>
      </c>
      <c r="G53" s="11"/>
      <c r="H53" s="32">
        <v>8099870</v>
      </c>
      <c r="I53" s="39"/>
    </row>
    <row r="54" spans="1:9" ht="12.75">
      <c r="A54" s="19">
        <v>51</v>
      </c>
      <c r="B54" s="1" t="s">
        <v>121</v>
      </c>
      <c r="C54" s="17">
        <v>4222</v>
      </c>
      <c r="D54" s="2"/>
      <c r="E54" s="2"/>
      <c r="F54" s="107">
        <v>4222</v>
      </c>
      <c r="G54" s="11">
        <v>50000</v>
      </c>
      <c r="H54" s="32">
        <v>50000</v>
      </c>
      <c r="I54" s="39"/>
    </row>
    <row r="55" spans="1:9" ht="12.75">
      <c r="A55" s="19">
        <v>52</v>
      </c>
      <c r="B55" s="1" t="s">
        <v>130</v>
      </c>
      <c r="C55" s="17">
        <v>4122</v>
      </c>
      <c r="D55" s="2"/>
      <c r="E55" s="2"/>
      <c r="F55" s="107">
        <v>4122</v>
      </c>
      <c r="G55" s="11">
        <v>60000</v>
      </c>
      <c r="H55" s="32">
        <v>59294</v>
      </c>
      <c r="I55" s="39"/>
    </row>
    <row r="56" spans="1:9" ht="12.75">
      <c r="A56" s="19">
        <v>53</v>
      </c>
      <c r="B56" s="1" t="s">
        <v>131</v>
      </c>
      <c r="C56" s="17">
        <v>1334</v>
      </c>
      <c r="D56" s="2"/>
      <c r="E56" s="2"/>
      <c r="F56" s="107">
        <v>1334</v>
      </c>
      <c r="G56" s="11"/>
      <c r="H56" s="32">
        <v>306</v>
      </c>
      <c r="I56" s="39"/>
    </row>
    <row r="57" spans="1:9" ht="12.75">
      <c r="A57" s="19">
        <v>54</v>
      </c>
      <c r="B57" s="1" t="s">
        <v>132</v>
      </c>
      <c r="C57" s="17">
        <v>1335</v>
      </c>
      <c r="D57" s="2"/>
      <c r="E57" s="2"/>
      <c r="F57" s="107">
        <v>1335</v>
      </c>
      <c r="G57" s="11"/>
      <c r="H57" s="32">
        <v>31</v>
      </c>
      <c r="I57" s="39"/>
    </row>
    <row r="58" spans="1:9" ht="12.75">
      <c r="A58" s="19">
        <v>55</v>
      </c>
      <c r="B58" s="1" t="s">
        <v>134</v>
      </c>
      <c r="C58" s="17">
        <v>4221</v>
      </c>
      <c r="D58" s="2"/>
      <c r="E58" s="2"/>
      <c r="F58" s="107">
        <v>4221</v>
      </c>
      <c r="G58" s="11"/>
      <c r="H58" s="32">
        <v>141830</v>
      </c>
      <c r="I58" s="39"/>
    </row>
    <row r="59" spans="1:9" ht="15.75">
      <c r="A59" s="19">
        <v>58</v>
      </c>
      <c r="B59" s="3" t="s">
        <v>29</v>
      </c>
      <c r="C59" s="4"/>
      <c r="D59" s="4"/>
      <c r="E59" s="4"/>
      <c r="F59" s="4"/>
      <c r="G59" s="81">
        <f>SUM(G4:G58)</f>
        <v>31145800</v>
      </c>
      <c r="H59" s="50">
        <f>SUM(H4:H58)</f>
        <v>44852532.730000004</v>
      </c>
      <c r="I59" s="52">
        <f>H59/G59</f>
        <v>1.4400828596472077</v>
      </c>
    </row>
    <row r="60" spans="1:9" ht="15">
      <c r="A60" s="22"/>
      <c r="B60" s="23"/>
      <c r="C60" s="20"/>
      <c r="D60" s="20"/>
      <c r="E60" s="20"/>
      <c r="F60" s="20"/>
      <c r="G60" s="24"/>
      <c r="H60" s="25"/>
      <c r="I60" s="40"/>
    </row>
    <row r="61" spans="1:9" ht="15">
      <c r="A61" s="22"/>
      <c r="B61" s="23"/>
      <c r="C61" s="20"/>
      <c r="D61" s="20"/>
      <c r="E61" s="20"/>
      <c r="F61" s="20"/>
      <c r="G61" s="24"/>
      <c r="H61" s="25"/>
      <c r="I61" s="40"/>
    </row>
    <row r="62" spans="1:9" ht="15">
      <c r="A62" s="22"/>
      <c r="B62" s="23"/>
      <c r="C62" s="20"/>
      <c r="D62" s="20"/>
      <c r="E62" s="20"/>
      <c r="F62" s="20"/>
      <c r="G62" s="24"/>
      <c r="H62" s="25"/>
      <c r="I62" s="40"/>
    </row>
    <row r="63" spans="1:9" ht="12.75">
      <c r="A63" s="22"/>
      <c r="B63" s="20"/>
      <c r="C63" s="20"/>
      <c r="D63" s="21"/>
      <c r="E63" s="21"/>
      <c r="F63" s="21"/>
      <c r="G63" s="25"/>
      <c r="H63" s="25"/>
      <c r="I63" s="40"/>
    </row>
    <row r="64" spans="1:9" ht="12.75">
      <c r="A64" s="22"/>
      <c r="B64" s="20" t="s">
        <v>106</v>
      </c>
      <c r="C64" s="26"/>
      <c r="D64" s="45"/>
      <c r="E64" s="45"/>
      <c r="F64" s="45"/>
      <c r="G64" s="46"/>
      <c r="H64" s="25"/>
      <c r="I64" s="40"/>
    </row>
    <row r="65" spans="1:9" ht="12.75">
      <c r="A65" s="22"/>
      <c r="B65" s="1" t="s">
        <v>86</v>
      </c>
      <c r="C65" s="1"/>
      <c r="D65" s="31"/>
      <c r="E65" s="31"/>
      <c r="F65" s="31"/>
      <c r="G65" s="32">
        <v>2023967.47</v>
      </c>
      <c r="H65" s="25"/>
      <c r="I65" s="40"/>
    </row>
    <row r="66" spans="1:9" ht="12.75">
      <c r="A66" s="22"/>
      <c r="B66" s="1" t="s">
        <v>87</v>
      </c>
      <c r="C66" s="1"/>
      <c r="D66" s="31"/>
      <c r="E66" s="31"/>
      <c r="F66" s="31"/>
      <c r="G66" s="32">
        <v>1868296.11</v>
      </c>
      <c r="H66" s="25"/>
      <c r="I66" s="40"/>
    </row>
    <row r="67" spans="1:9" ht="12.75">
      <c r="A67" s="22"/>
      <c r="B67" s="1" t="s">
        <v>88</v>
      </c>
      <c r="C67" s="1"/>
      <c r="D67" s="31"/>
      <c r="E67" s="31"/>
      <c r="F67" s="31"/>
      <c r="G67" s="32">
        <v>2687671.86</v>
      </c>
      <c r="H67" s="25"/>
      <c r="I67" s="40"/>
    </row>
    <row r="68" spans="1:9" ht="12.75">
      <c r="A68" s="22"/>
      <c r="B68" s="1" t="s">
        <v>90</v>
      </c>
      <c r="C68" s="1"/>
      <c r="D68" s="31"/>
      <c r="E68" s="31"/>
      <c r="F68" s="31"/>
      <c r="G68" s="32">
        <v>14491949.99</v>
      </c>
      <c r="H68" s="25"/>
      <c r="I68" s="40"/>
    </row>
    <row r="69" spans="1:9" ht="12.75">
      <c r="A69" s="22"/>
      <c r="B69" s="1" t="s">
        <v>94</v>
      </c>
      <c r="C69" s="1"/>
      <c r="D69" s="31"/>
      <c r="E69" s="31"/>
      <c r="F69" s="31"/>
      <c r="G69" s="32">
        <v>2637563.77</v>
      </c>
      <c r="H69" s="25"/>
      <c r="I69" s="40"/>
    </row>
    <row r="70" spans="1:9" ht="12.75">
      <c r="A70" s="22"/>
      <c r="B70" s="1"/>
      <c r="C70" s="1"/>
      <c r="D70" s="31"/>
      <c r="E70" s="31"/>
      <c r="F70" s="31"/>
      <c r="G70" s="32"/>
      <c r="H70" s="25"/>
      <c r="I70" s="40"/>
    </row>
    <row r="71" spans="1:9" ht="12.75">
      <c r="A71" s="22"/>
      <c r="B71" s="1"/>
      <c r="C71" s="1"/>
      <c r="D71" s="31"/>
      <c r="E71" s="31"/>
      <c r="F71" s="31"/>
      <c r="G71" s="32"/>
      <c r="H71" s="25"/>
      <c r="I71" s="40"/>
    </row>
    <row r="72" spans="1:9" ht="12.75">
      <c r="A72" s="22"/>
      <c r="B72" s="1" t="s">
        <v>67</v>
      </c>
      <c r="C72" s="1"/>
      <c r="D72" s="31"/>
      <c r="E72" s="31"/>
      <c r="F72" s="31"/>
      <c r="G72" s="32">
        <v>89810.13</v>
      </c>
      <c r="H72" s="25"/>
      <c r="I72" s="40"/>
    </row>
    <row r="73" spans="2:8" ht="12.75">
      <c r="B73" s="1" t="s">
        <v>89</v>
      </c>
      <c r="C73" s="1"/>
      <c r="D73" s="31"/>
      <c r="E73" s="31"/>
      <c r="F73" s="31"/>
      <c r="G73" s="32">
        <v>378048.71</v>
      </c>
      <c r="H73" s="26"/>
    </row>
    <row r="74" spans="2:8" ht="12.75">
      <c r="B74" s="1"/>
      <c r="C74" s="1"/>
      <c r="D74" s="31"/>
      <c r="E74" s="31"/>
      <c r="F74" s="31"/>
      <c r="G74" s="32"/>
      <c r="H74" s="26"/>
    </row>
    <row r="75" spans="2:8" ht="15.75">
      <c r="B75" s="4" t="s">
        <v>107</v>
      </c>
      <c r="C75" s="4"/>
      <c r="D75" s="33"/>
      <c r="E75" s="33"/>
      <c r="F75" s="33"/>
      <c r="G75" s="50">
        <f>SUM(G65:G74)</f>
        <v>24177308.04</v>
      </c>
      <c r="H75" s="26"/>
    </row>
    <row r="76" spans="2:8" ht="12.75">
      <c r="B76" s="4"/>
      <c r="C76" s="4"/>
      <c r="D76" s="33"/>
      <c r="E76" s="33"/>
      <c r="F76" s="33"/>
      <c r="G76" s="34"/>
      <c r="H76" s="26"/>
    </row>
    <row r="77" spans="2:8" ht="12.75">
      <c r="B77" s="4" t="s">
        <v>122</v>
      </c>
      <c r="C77" s="4"/>
      <c r="D77" s="33"/>
      <c r="E77" s="33"/>
      <c r="F77" s="33"/>
      <c r="G77" s="34">
        <v>44852532.73</v>
      </c>
      <c r="H77" s="26"/>
    </row>
    <row r="78" spans="2:8" ht="12.75">
      <c r="B78" s="4"/>
      <c r="C78" s="4"/>
      <c r="D78" s="33"/>
      <c r="E78" s="33"/>
      <c r="F78" s="33"/>
      <c r="G78" s="34"/>
      <c r="H78" s="26"/>
    </row>
    <row r="79" spans="2:8" ht="12.75">
      <c r="B79" s="4" t="s">
        <v>123</v>
      </c>
      <c r="C79" s="4"/>
      <c r="D79" s="33"/>
      <c r="E79" s="33"/>
      <c r="F79" s="33"/>
      <c r="G79" s="34">
        <v>-40456135.65</v>
      </c>
      <c r="H79" s="26"/>
    </row>
    <row r="80" spans="2:8" ht="12.75">
      <c r="B80" s="4" t="s">
        <v>108</v>
      </c>
      <c r="C80" s="4"/>
      <c r="D80" s="33"/>
      <c r="E80" s="33"/>
      <c r="F80" s="33"/>
      <c r="G80" s="34">
        <v>-898628.68</v>
      </c>
      <c r="H80" s="26"/>
    </row>
    <row r="81" spans="2:8" ht="12.75">
      <c r="B81" s="17"/>
      <c r="C81" s="4"/>
      <c r="D81" s="33"/>
      <c r="E81" s="33"/>
      <c r="F81" s="33"/>
      <c r="G81" s="34"/>
      <c r="H81" s="26"/>
    </row>
    <row r="82" spans="2:8" ht="15.75">
      <c r="B82" s="4"/>
      <c r="C82" s="4"/>
      <c r="D82" s="33"/>
      <c r="E82" s="33"/>
      <c r="F82" s="33"/>
      <c r="G82" s="50">
        <f>SUM(G75:G81)</f>
        <v>27675076.439999998</v>
      </c>
      <c r="H82" s="26"/>
    </row>
    <row r="83" spans="2:8" ht="12.75">
      <c r="B83" s="20"/>
      <c r="C83" s="20"/>
      <c r="D83" s="21"/>
      <c r="E83" s="21"/>
      <c r="F83" s="21"/>
      <c r="G83" s="25"/>
      <c r="H83" s="26"/>
    </row>
    <row r="84" spans="2:7" ht="12.75">
      <c r="B84" s="20" t="s">
        <v>146</v>
      </c>
      <c r="C84" s="20"/>
      <c r="D84" s="21"/>
      <c r="E84" s="21"/>
      <c r="F84" s="21"/>
      <c r="G84" s="25"/>
    </row>
    <row r="85" spans="2:7" ht="12.75">
      <c r="B85" s="20"/>
      <c r="C85" s="20"/>
      <c r="D85" s="21"/>
      <c r="E85" s="21"/>
      <c r="F85" s="21"/>
      <c r="G85" s="25"/>
    </row>
    <row r="86" spans="2:7" ht="12.75">
      <c r="B86" s="1" t="s">
        <v>86</v>
      </c>
      <c r="C86" s="34"/>
      <c r="D86" s="33"/>
      <c r="E86" s="33"/>
      <c r="F86" s="33"/>
      <c r="G86" s="32">
        <v>105853.48</v>
      </c>
    </row>
    <row r="87" spans="2:8" ht="12.75">
      <c r="B87" s="1" t="s">
        <v>87</v>
      </c>
      <c r="C87" s="34"/>
      <c r="D87" s="33"/>
      <c r="E87" s="33"/>
      <c r="F87" s="33"/>
      <c r="G87" s="32">
        <v>770270.33</v>
      </c>
      <c r="H87" s="26"/>
    </row>
    <row r="88" spans="2:8" ht="12.75">
      <c r="B88" s="1" t="s">
        <v>88</v>
      </c>
      <c r="C88" s="34"/>
      <c r="D88" s="33"/>
      <c r="E88" s="33"/>
      <c r="F88" s="33"/>
      <c r="G88" s="32">
        <v>3856839.36</v>
      </c>
      <c r="H88" s="26"/>
    </row>
    <row r="89" spans="2:8" ht="12.75">
      <c r="B89" s="1" t="s">
        <v>90</v>
      </c>
      <c r="C89" s="34"/>
      <c r="D89" s="33"/>
      <c r="E89" s="33"/>
      <c r="F89" s="33"/>
      <c r="G89" s="32">
        <v>20583040.46</v>
      </c>
      <c r="H89" s="26"/>
    </row>
    <row r="90" spans="2:8" ht="12.75">
      <c r="B90" s="1" t="s">
        <v>94</v>
      </c>
      <c r="C90" s="34"/>
      <c r="D90" s="33"/>
      <c r="E90" s="33"/>
      <c r="F90" s="33"/>
      <c r="G90" s="32">
        <v>1988251.41</v>
      </c>
      <c r="H90" s="26"/>
    </row>
    <row r="91" spans="2:8" ht="12.75">
      <c r="B91" s="1"/>
      <c r="C91" s="34"/>
      <c r="D91" s="33"/>
      <c r="E91" s="33"/>
      <c r="F91" s="33"/>
      <c r="G91" s="32"/>
      <c r="H91" s="26"/>
    </row>
    <row r="92" spans="2:8" ht="12.75">
      <c r="B92" s="1"/>
      <c r="C92" s="34"/>
      <c r="D92" s="33"/>
      <c r="E92" s="33"/>
      <c r="F92" s="33"/>
      <c r="G92" s="32"/>
      <c r="H92" s="26"/>
    </row>
    <row r="93" spans="2:8" ht="12.75">
      <c r="B93" s="1"/>
      <c r="C93" s="34"/>
      <c r="D93" s="33"/>
      <c r="E93" s="33"/>
      <c r="F93" s="33"/>
      <c r="G93" s="34"/>
      <c r="H93" s="26"/>
    </row>
    <row r="94" spans="2:8" ht="12.75">
      <c r="B94" s="17" t="s">
        <v>91</v>
      </c>
      <c r="C94" s="34"/>
      <c r="D94" s="33"/>
      <c r="E94" s="33"/>
      <c r="F94" s="33"/>
      <c r="G94" s="34">
        <f>SUM(G86:G93)</f>
        <v>27304255.040000003</v>
      </c>
      <c r="H94" s="26"/>
    </row>
    <row r="95" spans="2:8" ht="12.75">
      <c r="B95" s="17"/>
      <c r="C95" s="34"/>
      <c r="D95" s="33"/>
      <c r="E95" s="33"/>
      <c r="F95" s="33"/>
      <c r="G95" s="34"/>
      <c r="H95" s="26"/>
    </row>
    <row r="96" spans="2:8" ht="12.75">
      <c r="B96" s="1"/>
      <c r="C96" s="34"/>
      <c r="D96" s="33"/>
      <c r="E96" s="33"/>
      <c r="F96" s="33"/>
      <c r="G96" s="34"/>
      <c r="H96" s="26"/>
    </row>
    <row r="97" spans="2:8" ht="12.75">
      <c r="B97" s="1" t="s">
        <v>67</v>
      </c>
      <c r="C97" s="34"/>
      <c r="D97" s="33"/>
      <c r="E97" s="33"/>
      <c r="F97" s="33"/>
      <c r="G97" s="34">
        <v>73026.33</v>
      </c>
      <c r="H97" s="26"/>
    </row>
    <row r="98" spans="2:8" ht="12.75">
      <c r="B98" s="1" t="s">
        <v>89</v>
      </c>
      <c r="C98" s="34"/>
      <c r="D98" s="33"/>
      <c r="E98" s="33"/>
      <c r="F98" s="33"/>
      <c r="G98" s="34">
        <v>297795.07</v>
      </c>
      <c r="H98" s="26"/>
    </row>
    <row r="99" spans="2:8" ht="12.75">
      <c r="B99" s="1"/>
      <c r="C99" s="34"/>
      <c r="D99" s="33"/>
      <c r="E99" s="33"/>
      <c r="F99" s="33"/>
      <c r="G99" s="34"/>
      <c r="H99" s="26"/>
    </row>
    <row r="100" spans="2:8" ht="12.75">
      <c r="B100" s="1"/>
      <c r="C100" s="34"/>
      <c r="D100" s="33"/>
      <c r="E100" s="33"/>
      <c r="F100" s="33"/>
      <c r="G100" s="34"/>
      <c r="H100" s="26"/>
    </row>
    <row r="101" spans="2:8" ht="12.75">
      <c r="B101" s="17" t="s">
        <v>92</v>
      </c>
      <c r="C101" s="34"/>
      <c r="D101" s="33"/>
      <c r="E101" s="33"/>
      <c r="F101" s="33"/>
      <c r="G101" s="34">
        <f>SUM(G97:G100)</f>
        <v>370821.4</v>
      </c>
      <c r="H101" s="26"/>
    </row>
    <row r="102" spans="2:8" ht="12.75">
      <c r="B102" s="35"/>
      <c r="C102" s="34"/>
      <c r="D102" s="33"/>
      <c r="E102" s="33"/>
      <c r="F102" s="33"/>
      <c r="G102" s="34"/>
      <c r="H102" s="26"/>
    </row>
    <row r="103" spans="2:8" ht="15.75">
      <c r="B103" s="17" t="s">
        <v>96</v>
      </c>
      <c r="C103" s="34"/>
      <c r="D103" s="33"/>
      <c r="E103" s="33"/>
      <c r="F103" s="33"/>
      <c r="G103" s="50">
        <f>G94+G101</f>
        <v>27675076.44</v>
      </c>
      <c r="H103" s="26"/>
    </row>
    <row r="104" spans="2:8" ht="12.75">
      <c r="B104" s="20"/>
      <c r="C104" s="20"/>
      <c r="D104" s="21"/>
      <c r="E104" s="21"/>
      <c r="F104" s="21"/>
      <c r="G104" s="25"/>
      <c r="H104" s="26"/>
    </row>
    <row r="105" spans="2:8" ht="12.75">
      <c r="B105" s="20"/>
      <c r="C105" s="20"/>
      <c r="D105" s="21"/>
      <c r="E105" s="21"/>
      <c r="F105" s="21"/>
      <c r="G105" s="25"/>
      <c r="H105" s="26"/>
    </row>
    <row r="106" spans="2:8" ht="12.75">
      <c r="B106" s="4" t="s">
        <v>93</v>
      </c>
      <c r="C106" s="4"/>
      <c r="D106" s="33"/>
      <c r="E106" s="33"/>
      <c r="F106" s="33"/>
      <c r="G106" s="34">
        <v>-8938799.9</v>
      </c>
      <c r="H106" s="26"/>
    </row>
    <row r="107" spans="2:8" ht="12.75">
      <c r="B107" s="20"/>
      <c r="C107" s="20"/>
      <c r="D107" s="21"/>
      <c r="E107" s="21"/>
      <c r="F107" s="21"/>
      <c r="G107" s="25"/>
      <c r="H107" s="26"/>
    </row>
    <row r="108" spans="2:8" ht="12.75">
      <c r="B108" s="20"/>
      <c r="C108" s="20"/>
      <c r="D108" s="21"/>
      <c r="E108" s="21"/>
      <c r="F108" s="21"/>
      <c r="G108" s="25"/>
      <c r="H108" s="26"/>
    </row>
    <row r="109" spans="2:8" ht="12.75">
      <c r="B109" s="20"/>
      <c r="C109" s="20"/>
      <c r="D109" s="21"/>
      <c r="E109" s="21"/>
      <c r="F109" s="21"/>
      <c r="G109" s="25"/>
      <c r="H109" s="26"/>
    </row>
    <row r="110" spans="2:8" ht="12.75">
      <c r="B110" s="20"/>
      <c r="C110" s="20"/>
      <c r="D110" s="21"/>
      <c r="E110" s="21"/>
      <c r="F110" s="21"/>
      <c r="G110" s="25"/>
      <c r="H110" s="26"/>
    </row>
    <row r="111" spans="2:8" ht="12.75">
      <c r="B111" s="20"/>
      <c r="C111" s="20"/>
      <c r="D111" s="21"/>
      <c r="E111" s="21"/>
      <c r="F111" s="21"/>
      <c r="G111" s="25"/>
      <c r="H111" s="26"/>
    </row>
    <row r="112" spans="2:8" ht="12.75">
      <c r="B112" s="26"/>
      <c r="C112" s="25"/>
      <c r="D112" s="21"/>
      <c r="E112" s="21"/>
      <c r="F112" s="21"/>
      <c r="G112" s="25"/>
      <c r="H112" s="26"/>
    </row>
    <row r="113" spans="2:8" ht="12.75">
      <c r="B113" s="26"/>
      <c r="C113" s="25"/>
      <c r="D113" s="21"/>
      <c r="E113" s="21"/>
      <c r="F113" s="21"/>
      <c r="G113" s="25"/>
      <c r="H113" s="26"/>
    </row>
    <row r="114" spans="2:8" ht="12.75">
      <c r="B114" s="26"/>
      <c r="C114" s="25"/>
      <c r="D114" s="21"/>
      <c r="E114" s="21"/>
      <c r="F114" s="21"/>
      <c r="G114" s="25"/>
      <c r="H114" s="26"/>
    </row>
    <row r="115" spans="2:8" ht="12.75">
      <c r="B115" s="26"/>
      <c r="C115" s="25"/>
      <c r="D115" s="21"/>
      <c r="E115" s="21"/>
      <c r="F115" s="21"/>
      <c r="G115" s="25"/>
      <c r="H115" s="26"/>
    </row>
    <row r="116" spans="2:8" ht="12.75">
      <c r="B116" s="26"/>
      <c r="C116" s="25"/>
      <c r="D116" s="21"/>
      <c r="E116" s="21"/>
      <c r="F116" s="21"/>
      <c r="G116" s="25"/>
      <c r="H116" s="26"/>
    </row>
    <row r="117" spans="2:8" ht="12.75">
      <c r="B117" s="26"/>
      <c r="C117" s="25"/>
      <c r="D117" s="21"/>
      <c r="E117" s="21"/>
      <c r="F117" s="21"/>
      <c r="G117" s="25"/>
      <c r="H117" s="26"/>
    </row>
    <row r="118" spans="2:8" ht="12.75">
      <c r="B118" s="26"/>
      <c r="C118" s="25"/>
      <c r="D118" s="21"/>
      <c r="E118" s="21"/>
      <c r="F118" s="21"/>
      <c r="G118" s="25"/>
      <c r="H118" s="26"/>
    </row>
    <row r="119" spans="2:8" ht="12.75">
      <c r="B119" s="26"/>
      <c r="C119" s="25"/>
      <c r="D119" s="21"/>
      <c r="E119" s="21"/>
      <c r="F119" s="21"/>
      <c r="G119" s="25"/>
      <c r="H119" s="26"/>
    </row>
    <row r="120" spans="2:8" ht="12.75">
      <c r="B120" s="27"/>
      <c r="C120" s="25"/>
      <c r="D120" s="21"/>
      <c r="E120" s="21"/>
      <c r="F120" s="21"/>
      <c r="G120" s="25"/>
      <c r="H120" s="26"/>
    </row>
    <row r="121" spans="2:8" ht="12.75">
      <c r="B121" s="26"/>
      <c r="C121" s="25"/>
      <c r="D121" s="21"/>
      <c r="E121" s="21"/>
      <c r="F121" s="21"/>
      <c r="G121" s="25"/>
      <c r="H121" s="26"/>
    </row>
    <row r="122" spans="2:8" ht="12.75">
      <c r="B122" s="26"/>
      <c r="C122" s="25"/>
      <c r="D122" s="21"/>
      <c r="E122" s="21"/>
      <c r="F122" s="21"/>
      <c r="G122" s="25"/>
      <c r="H122" s="26"/>
    </row>
    <row r="123" spans="2:8" ht="12.75">
      <c r="B123" s="26"/>
      <c r="C123" s="25"/>
      <c r="D123" s="21"/>
      <c r="E123" s="21"/>
      <c r="F123" s="21"/>
      <c r="G123" s="25"/>
      <c r="H123" s="26"/>
    </row>
    <row r="124" spans="2:8" ht="12.75">
      <c r="B124" s="27"/>
      <c r="C124" s="25"/>
      <c r="D124" s="21"/>
      <c r="E124" s="21"/>
      <c r="F124" s="21"/>
      <c r="G124" s="25"/>
      <c r="H124" s="26"/>
    </row>
    <row r="125" spans="2:8" ht="12.75">
      <c r="B125" s="27"/>
      <c r="C125" s="25"/>
      <c r="D125" s="21"/>
      <c r="E125" s="21"/>
      <c r="F125" s="21"/>
      <c r="G125" s="25"/>
      <c r="H125" s="26"/>
    </row>
    <row r="126" spans="2:8" ht="12.75">
      <c r="B126" s="20"/>
      <c r="C126" s="25"/>
      <c r="D126" s="21"/>
      <c r="E126" s="21"/>
      <c r="F126" s="21"/>
      <c r="G126" s="25"/>
      <c r="H126" s="26"/>
    </row>
    <row r="127" spans="2:8" ht="12.75">
      <c r="B127" s="20"/>
      <c r="C127" s="20"/>
      <c r="D127" s="21"/>
      <c r="E127" s="21"/>
      <c r="F127" s="21"/>
      <c r="G127" s="25"/>
      <c r="H127" s="26"/>
    </row>
    <row r="128" spans="2:8" ht="12.75">
      <c r="B128" s="20"/>
      <c r="C128" s="20"/>
      <c r="D128" s="21"/>
      <c r="E128" s="21"/>
      <c r="F128" s="21"/>
      <c r="G128" s="25"/>
      <c r="H128" s="26"/>
    </row>
    <row r="129" spans="2:8" ht="12.75">
      <c r="B129" s="20"/>
      <c r="C129" s="20"/>
      <c r="D129" s="21"/>
      <c r="E129" s="21"/>
      <c r="F129" s="21"/>
      <c r="G129" s="25"/>
      <c r="H129" s="26"/>
    </row>
    <row r="130" spans="2:8" ht="12.75">
      <c r="B130" s="20"/>
      <c r="C130" s="20"/>
      <c r="D130" s="21"/>
      <c r="E130" s="21"/>
      <c r="F130" s="21"/>
      <c r="G130" s="25"/>
      <c r="H130" s="26"/>
    </row>
    <row r="131" spans="2:8" ht="12.75">
      <c r="B131" s="20"/>
      <c r="C131" s="20"/>
      <c r="D131" s="21"/>
      <c r="E131" s="21"/>
      <c r="F131" s="21"/>
      <c r="G131" s="25"/>
      <c r="H131" s="26"/>
    </row>
    <row r="132" spans="2:8" ht="12.75">
      <c r="B132" s="26"/>
      <c r="C132" s="28"/>
      <c r="D132" s="29"/>
      <c r="E132" s="29"/>
      <c r="F132" s="29"/>
      <c r="G132" s="30"/>
      <c r="H132" s="26"/>
    </row>
    <row r="133" spans="2:8" ht="12.75">
      <c r="B133" s="26"/>
      <c r="C133" s="28"/>
      <c r="D133" s="29"/>
      <c r="E133" s="29"/>
      <c r="F133" s="29"/>
      <c r="G133" s="30"/>
      <c r="H133" s="26"/>
    </row>
  </sheetData>
  <sheetProtection/>
  <printOptions/>
  <pageMargins left="0.2362204724409449" right="0.2362204724409449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34">
      <selection activeCell="H60" sqref="H60"/>
    </sheetView>
  </sheetViews>
  <sheetFormatPr defaultColWidth="9.140625" defaultRowHeight="12.75"/>
  <cols>
    <col min="1" max="1" width="4.57421875" style="0" customWidth="1"/>
    <col min="2" max="2" width="30.421875" style="36" customWidth="1"/>
    <col min="3" max="3" width="0.13671875" style="36" hidden="1" customWidth="1"/>
    <col min="4" max="4" width="10.28125" style="36" customWidth="1"/>
    <col min="5" max="5" width="17.00390625" style="42" customWidth="1"/>
    <col min="6" max="6" width="16.00390625" style="43" customWidth="1"/>
    <col min="7" max="7" width="10.57421875" style="36" customWidth="1"/>
    <col min="8" max="8" width="5.140625" style="0" customWidth="1"/>
    <col min="9" max="9" width="13.28125" style="0" customWidth="1"/>
    <col min="10" max="10" width="19.28125" style="0" customWidth="1"/>
    <col min="11" max="11" width="14.57421875" style="0" bestFit="1" customWidth="1"/>
    <col min="12" max="12" width="14.57421875" style="0" customWidth="1"/>
    <col min="13" max="13" width="5.421875" style="0" customWidth="1"/>
    <col min="14" max="14" width="6.8515625" style="0" customWidth="1"/>
  </cols>
  <sheetData>
    <row r="1" spans="1:7" ht="15">
      <c r="A1" s="13"/>
      <c r="B1" s="3" t="s">
        <v>98</v>
      </c>
      <c r="C1" s="61"/>
      <c r="D1" s="92" t="s">
        <v>128</v>
      </c>
      <c r="E1" s="67" t="s">
        <v>52</v>
      </c>
      <c r="F1" s="68" t="s">
        <v>95</v>
      </c>
      <c r="G1" s="69" t="s">
        <v>84</v>
      </c>
    </row>
    <row r="2" spans="1:14" ht="12.75">
      <c r="A2" s="14">
        <v>1</v>
      </c>
      <c r="B2" s="1" t="s">
        <v>31</v>
      </c>
      <c r="C2" s="61"/>
      <c r="D2" s="89">
        <v>2212.2219</v>
      </c>
      <c r="E2" s="70">
        <v>6558000</v>
      </c>
      <c r="F2" s="85">
        <v>5004556.96</v>
      </c>
      <c r="G2" s="71">
        <f>F2/E2</f>
        <v>0.763122439768222</v>
      </c>
      <c r="I2" s="100"/>
      <c r="J2" s="101"/>
      <c r="K2" s="101"/>
      <c r="L2" s="102"/>
      <c r="N2" s="49"/>
    </row>
    <row r="3" spans="1:14" ht="12.75">
      <c r="A3" s="14">
        <v>2</v>
      </c>
      <c r="B3" s="1" t="s">
        <v>127</v>
      </c>
      <c r="C3" s="61"/>
      <c r="D3" s="93">
        <v>2221</v>
      </c>
      <c r="E3" s="72">
        <v>110000</v>
      </c>
      <c r="F3" s="85">
        <v>102240</v>
      </c>
      <c r="G3" s="71">
        <f>F3/E3</f>
        <v>0.9294545454545454</v>
      </c>
      <c r="I3" s="88"/>
      <c r="J3" s="103"/>
      <c r="K3" s="103"/>
      <c r="L3" s="103"/>
      <c r="N3" s="49"/>
    </row>
    <row r="4" spans="1:12" ht="12.75">
      <c r="A4" s="14">
        <v>3</v>
      </c>
      <c r="B4" s="1" t="s">
        <v>73</v>
      </c>
      <c r="C4" s="61"/>
      <c r="D4" s="93">
        <v>1039</v>
      </c>
      <c r="E4" s="70">
        <v>1100000</v>
      </c>
      <c r="F4" s="85">
        <v>971127.03</v>
      </c>
      <c r="G4" s="71">
        <f aca="true" t="shared" si="0" ref="G4:G53">F4/E4</f>
        <v>0.8828427545454546</v>
      </c>
      <c r="I4" s="88"/>
      <c r="J4" s="103"/>
      <c r="K4" s="103"/>
      <c r="L4" s="103"/>
    </row>
    <row r="5" spans="1:12" ht="12.75">
      <c r="A5" s="14">
        <v>4</v>
      </c>
      <c r="B5" s="1" t="s">
        <v>69</v>
      </c>
      <c r="C5" s="61"/>
      <c r="D5" s="93">
        <v>1031</v>
      </c>
      <c r="E5" s="70">
        <v>100000</v>
      </c>
      <c r="F5" s="85">
        <v>66372.2</v>
      </c>
      <c r="G5" s="71">
        <f t="shared" si="0"/>
        <v>0.6637219999999999</v>
      </c>
      <c r="I5" s="88"/>
      <c r="J5" s="103"/>
      <c r="K5" s="103"/>
      <c r="L5" s="103"/>
    </row>
    <row r="6" spans="1:12" ht="12.75">
      <c r="A6" s="14">
        <v>5</v>
      </c>
      <c r="B6" s="1" t="s">
        <v>71</v>
      </c>
      <c r="C6" s="61"/>
      <c r="D6" s="93">
        <v>2310</v>
      </c>
      <c r="E6" s="70">
        <v>980000</v>
      </c>
      <c r="F6" s="85">
        <v>969858.52</v>
      </c>
      <c r="G6" s="71">
        <f t="shared" si="0"/>
        <v>0.9896515510204081</v>
      </c>
      <c r="I6" s="88"/>
      <c r="J6" s="103"/>
      <c r="K6" s="99"/>
      <c r="L6" s="99"/>
    </row>
    <row r="7" spans="1:12" ht="12.75">
      <c r="A7" s="14">
        <v>6</v>
      </c>
      <c r="B7" s="1" t="s">
        <v>74</v>
      </c>
      <c r="C7" s="61"/>
      <c r="D7" s="93">
        <v>2321</v>
      </c>
      <c r="E7" s="70">
        <v>1080000</v>
      </c>
      <c r="F7" s="85">
        <v>1063943.11</v>
      </c>
      <c r="G7" s="71">
        <f t="shared" si="0"/>
        <v>0.9851325092592593</v>
      </c>
      <c r="I7" s="88"/>
      <c r="J7" s="103"/>
      <c r="K7" s="103"/>
      <c r="L7" s="103"/>
    </row>
    <row r="8" spans="1:12" ht="12.75">
      <c r="A8" s="14">
        <v>7</v>
      </c>
      <c r="B8" s="1" t="s">
        <v>75</v>
      </c>
      <c r="C8" s="61"/>
      <c r="D8" s="93">
        <v>2329</v>
      </c>
      <c r="E8" s="70">
        <v>150000</v>
      </c>
      <c r="F8" s="85">
        <v>123051.56</v>
      </c>
      <c r="G8" s="71">
        <f t="shared" si="0"/>
        <v>0.8203437333333333</v>
      </c>
      <c r="I8" s="88"/>
      <c r="J8" s="103"/>
      <c r="K8" s="103"/>
      <c r="L8" s="103"/>
    </row>
    <row r="9" spans="1:12" ht="12.75">
      <c r="A9" s="14">
        <v>8</v>
      </c>
      <c r="B9" s="1" t="s">
        <v>76</v>
      </c>
      <c r="C9" s="61"/>
      <c r="D9" s="93">
        <v>3745</v>
      </c>
      <c r="E9" s="70">
        <v>956000</v>
      </c>
      <c r="F9" s="85">
        <v>955615.42</v>
      </c>
      <c r="G9" s="71">
        <f t="shared" si="0"/>
        <v>0.999597719665272</v>
      </c>
      <c r="I9" s="88"/>
      <c r="J9" s="103"/>
      <c r="K9" s="102"/>
      <c r="L9" s="102"/>
    </row>
    <row r="10" spans="1:12" ht="12.75">
      <c r="A10" s="14">
        <v>9</v>
      </c>
      <c r="B10" s="1" t="s">
        <v>32</v>
      </c>
      <c r="C10" s="61"/>
      <c r="D10" s="93">
        <v>3119</v>
      </c>
      <c r="E10" s="72">
        <v>3620000</v>
      </c>
      <c r="F10" s="85">
        <v>3620000</v>
      </c>
      <c r="G10" s="71">
        <f t="shared" si="0"/>
        <v>1</v>
      </c>
      <c r="I10" s="88"/>
      <c r="J10" s="101"/>
      <c r="K10" s="99"/>
      <c r="L10" s="99"/>
    </row>
    <row r="11" spans="1:12" ht="12.75">
      <c r="A11" s="14">
        <v>11</v>
      </c>
      <c r="B11" s="1" t="s">
        <v>16</v>
      </c>
      <c r="C11" s="62"/>
      <c r="D11" s="94">
        <v>3314</v>
      </c>
      <c r="E11" s="72">
        <v>40000</v>
      </c>
      <c r="F11" s="85">
        <v>35150</v>
      </c>
      <c r="G11" s="71">
        <f t="shared" si="0"/>
        <v>0.87875</v>
      </c>
      <c r="I11" s="88"/>
      <c r="J11" s="103"/>
      <c r="K11" s="103"/>
      <c r="L11" s="103"/>
    </row>
    <row r="12" spans="1:12" ht="12.75">
      <c r="A12" s="14">
        <v>12</v>
      </c>
      <c r="B12" s="1" t="s">
        <v>33</v>
      </c>
      <c r="C12" s="61"/>
      <c r="D12" s="93">
        <v>3392</v>
      </c>
      <c r="E12" s="72">
        <v>585000</v>
      </c>
      <c r="F12" s="85">
        <v>584171.53</v>
      </c>
      <c r="G12" s="71">
        <f t="shared" si="0"/>
        <v>0.998583811965812</v>
      </c>
      <c r="I12" s="88"/>
      <c r="J12" s="101"/>
      <c r="K12" s="103"/>
      <c r="L12" s="103"/>
    </row>
    <row r="13" spans="1:12" ht="12.75">
      <c r="A13" s="14">
        <v>13</v>
      </c>
      <c r="B13" s="1" t="s">
        <v>18</v>
      </c>
      <c r="C13" s="61"/>
      <c r="D13" s="93">
        <v>3319</v>
      </c>
      <c r="E13" s="72">
        <v>249000</v>
      </c>
      <c r="F13" s="85">
        <v>248990.65</v>
      </c>
      <c r="G13" s="71">
        <f t="shared" si="0"/>
        <v>0.9999624497991968</v>
      </c>
      <c r="I13" s="88"/>
      <c r="J13" s="103"/>
      <c r="K13" s="102"/>
      <c r="L13" s="102"/>
    </row>
    <row r="14" spans="1:12" ht="12.75">
      <c r="A14" s="14">
        <v>14</v>
      </c>
      <c r="B14" s="1" t="s">
        <v>77</v>
      </c>
      <c r="C14" s="61"/>
      <c r="D14" s="93">
        <v>3349</v>
      </c>
      <c r="E14" s="72">
        <v>11000</v>
      </c>
      <c r="F14" s="85">
        <v>10764</v>
      </c>
      <c r="G14" s="71">
        <f t="shared" si="0"/>
        <v>0.9785454545454545</v>
      </c>
      <c r="I14" s="88"/>
      <c r="J14" s="103"/>
      <c r="K14" s="103"/>
      <c r="L14" s="103"/>
    </row>
    <row r="15" spans="1:12" ht="12.75">
      <c r="A15" s="14">
        <v>15</v>
      </c>
      <c r="B15" s="1" t="s">
        <v>34</v>
      </c>
      <c r="C15" s="61"/>
      <c r="D15" s="93">
        <v>3319</v>
      </c>
      <c r="E15" s="72">
        <v>15000</v>
      </c>
      <c r="F15" s="85">
        <v>9555</v>
      </c>
      <c r="G15" s="71">
        <f t="shared" si="0"/>
        <v>0.637</v>
      </c>
      <c r="I15" s="88"/>
      <c r="J15" s="103"/>
      <c r="K15" s="103"/>
      <c r="L15" s="103"/>
    </row>
    <row r="16" spans="1:12" ht="12.75">
      <c r="A16" s="14">
        <v>16</v>
      </c>
      <c r="B16" s="1" t="s">
        <v>35</v>
      </c>
      <c r="C16" s="61"/>
      <c r="D16" s="93">
        <v>3341</v>
      </c>
      <c r="E16" s="72">
        <v>30000</v>
      </c>
      <c r="F16" s="83"/>
      <c r="G16" s="71">
        <f>F16/E16</f>
        <v>0</v>
      </c>
      <c r="I16" s="88"/>
      <c r="J16" s="103"/>
      <c r="K16" s="103"/>
      <c r="L16" s="103"/>
    </row>
    <row r="17" spans="1:12" ht="12.75">
      <c r="A17" s="14">
        <v>17</v>
      </c>
      <c r="B17" s="1" t="s">
        <v>36</v>
      </c>
      <c r="C17" s="61"/>
      <c r="D17" s="93">
        <v>3399</v>
      </c>
      <c r="E17" s="72">
        <v>30000</v>
      </c>
      <c r="F17" s="85">
        <v>26382</v>
      </c>
      <c r="G17" s="71">
        <f t="shared" si="0"/>
        <v>0.8794</v>
      </c>
      <c r="I17" s="88"/>
      <c r="J17" s="103"/>
      <c r="K17" s="103"/>
      <c r="L17" s="103"/>
    </row>
    <row r="18" spans="1:12" ht="12.75">
      <c r="A18" s="14">
        <v>18</v>
      </c>
      <c r="B18" s="1" t="s">
        <v>19</v>
      </c>
      <c r="C18" s="61"/>
      <c r="D18" s="93">
        <v>3511</v>
      </c>
      <c r="E18" s="70">
        <v>100000</v>
      </c>
      <c r="F18" s="85">
        <v>98704.91</v>
      </c>
      <c r="G18" s="71">
        <f t="shared" si="0"/>
        <v>0.9870491</v>
      </c>
      <c r="I18" s="88"/>
      <c r="J18" s="103"/>
      <c r="K18" s="103"/>
      <c r="L18" s="103"/>
    </row>
    <row r="19" spans="1:12" ht="12.75">
      <c r="A19" s="14">
        <v>19</v>
      </c>
      <c r="B19" s="1" t="s">
        <v>20</v>
      </c>
      <c r="C19" s="61"/>
      <c r="D19" s="93">
        <v>3612</v>
      </c>
      <c r="E19" s="72">
        <v>515700</v>
      </c>
      <c r="F19" s="85">
        <v>515659.5</v>
      </c>
      <c r="G19" s="71">
        <f t="shared" si="0"/>
        <v>0.9999214659685864</v>
      </c>
      <c r="I19" s="88"/>
      <c r="J19" s="103"/>
      <c r="K19" s="102"/>
      <c r="L19" s="102"/>
    </row>
    <row r="20" spans="1:12" ht="12.75">
      <c r="A20" s="14">
        <v>20</v>
      </c>
      <c r="B20" s="1" t="s">
        <v>37</v>
      </c>
      <c r="C20" s="61"/>
      <c r="D20" s="93">
        <v>3631</v>
      </c>
      <c r="E20" s="72">
        <v>500000</v>
      </c>
      <c r="F20" s="85">
        <v>351778</v>
      </c>
      <c r="G20" s="71">
        <f t="shared" si="0"/>
        <v>0.703556</v>
      </c>
      <c r="I20" s="88"/>
      <c r="J20" s="103"/>
      <c r="K20" s="103"/>
      <c r="L20" s="103"/>
    </row>
    <row r="21" spans="1:12" ht="12.75">
      <c r="A21" s="14">
        <v>21</v>
      </c>
      <c r="B21" s="1" t="s">
        <v>38</v>
      </c>
      <c r="C21" s="61"/>
      <c r="D21" s="93">
        <v>3632</v>
      </c>
      <c r="E21" s="72">
        <v>303000</v>
      </c>
      <c r="F21" s="85">
        <v>302516.05</v>
      </c>
      <c r="G21" s="71">
        <f t="shared" si="0"/>
        <v>0.998402805280528</v>
      </c>
      <c r="I21" s="88"/>
      <c r="J21" s="103"/>
      <c r="K21" s="103"/>
      <c r="L21" s="103"/>
    </row>
    <row r="22" spans="1:13" ht="12.75">
      <c r="A22" s="14">
        <v>22</v>
      </c>
      <c r="B22" s="1" t="s">
        <v>0</v>
      </c>
      <c r="C22" s="63"/>
      <c r="D22" s="95">
        <v>3639</v>
      </c>
      <c r="E22" s="72">
        <v>1622500</v>
      </c>
      <c r="F22" s="85">
        <v>936422.71</v>
      </c>
      <c r="G22" s="71">
        <f t="shared" si="0"/>
        <v>0.5771480493066256</v>
      </c>
      <c r="I22" s="88"/>
      <c r="J22" s="103"/>
      <c r="K22" s="102"/>
      <c r="L22" s="102"/>
      <c r="M22" s="48"/>
    </row>
    <row r="23" spans="1:13" ht="12.75">
      <c r="A23" s="14">
        <v>23</v>
      </c>
      <c r="B23" s="1" t="s">
        <v>39</v>
      </c>
      <c r="C23" s="61"/>
      <c r="D23" s="93">
        <v>3722.3725</v>
      </c>
      <c r="E23" s="70">
        <v>1265000</v>
      </c>
      <c r="F23" s="85">
        <v>1263771.95</v>
      </c>
      <c r="G23" s="71">
        <f t="shared" si="0"/>
        <v>0.999029209486166</v>
      </c>
      <c r="H23" s="49"/>
      <c r="I23" s="88"/>
      <c r="J23" s="103"/>
      <c r="K23" s="103"/>
      <c r="L23" s="103"/>
      <c r="M23" s="48"/>
    </row>
    <row r="24" spans="1:13" ht="12.75">
      <c r="A24" s="14">
        <v>24</v>
      </c>
      <c r="B24" s="1" t="s">
        <v>40</v>
      </c>
      <c r="C24" s="61"/>
      <c r="D24" s="93">
        <v>4351.4356</v>
      </c>
      <c r="E24" s="72">
        <v>450000</v>
      </c>
      <c r="F24" s="85">
        <v>378892.97</v>
      </c>
      <c r="G24" s="71">
        <f t="shared" si="0"/>
        <v>0.8419843777777777</v>
      </c>
      <c r="H24" s="49"/>
      <c r="I24" s="88"/>
      <c r="J24" s="103"/>
      <c r="K24" s="103"/>
      <c r="L24" s="103"/>
      <c r="M24" s="48"/>
    </row>
    <row r="25" spans="1:12" ht="12.75">
      <c r="A25" s="14">
        <v>25</v>
      </c>
      <c r="B25" s="1" t="s">
        <v>41</v>
      </c>
      <c r="C25" s="61"/>
      <c r="D25" s="93">
        <v>5512</v>
      </c>
      <c r="E25" s="72">
        <v>400000</v>
      </c>
      <c r="F25" s="85">
        <v>366572.75</v>
      </c>
      <c r="G25" s="71">
        <f t="shared" si="0"/>
        <v>0.916431875</v>
      </c>
      <c r="H25" s="49"/>
      <c r="I25" s="88"/>
      <c r="J25" s="103"/>
      <c r="K25" s="103"/>
      <c r="L25" s="103"/>
    </row>
    <row r="26" spans="1:12" ht="12.75">
      <c r="A26" s="14">
        <v>26</v>
      </c>
      <c r="B26" s="1" t="s">
        <v>42</v>
      </c>
      <c r="C26" s="61"/>
      <c r="D26" s="93">
        <v>6112</v>
      </c>
      <c r="E26" s="72">
        <v>990000</v>
      </c>
      <c r="F26" s="85">
        <v>884824</v>
      </c>
      <c r="G26" s="71">
        <f t="shared" si="0"/>
        <v>0.8937616161616162</v>
      </c>
      <c r="H26" s="49"/>
      <c r="I26" s="88"/>
      <c r="J26" s="103"/>
      <c r="K26" s="103"/>
      <c r="L26" s="103"/>
    </row>
    <row r="27" spans="1:14" ht="12.75">
      <c r="A27" s="14">
        <v>27</v>
      </c>
      <c r="B27" s="1" t="s">
        <v>43</v>
      </c>
      <c r="C27" s="61"/>
      <c r="D27" s="97" t="s">
        <v>129</v>
      </c>
      <c r="E27" s="72">
        <v>2434500</v>
      </c>
      <c r="F27" s="85">
        <v>2434033.23</v>
      </c>
      <c r="G27" s="71">
        <f t="shared" si="0"/>
        <v>0.9998082686383241</v>
      </c>
      <c r="H27" s="49"/>
      <c r="I27" s="100"/>
      <c r="J27" s="103"/>
      <c r="K27" s="102"/>
      <c r="L27" s="102"/>
      <c r="N27" s="49"/>
    </row>
    <row r="28" spans="1:12" ht="12.75">
      <c r="A28" s="14">
        <v>28</v>
      </c>
      <c r="B28" s="1" t="s">
        <v>57</v>
      </c>
      <c r="C28" s="61"/>
      <c r="D28" s="93">
        <v>3639</v>
      </c>
      <c r="E28" s="70">
        <v>1326800</v>
      </c>
      <c r="F28" s="85">
        <v>1318896.43</v>
      </c>
      <c r="G28" s="71">
        <f t="shared" si="0"/>
        <v>0.9940431338558938</v>
      </c>
      <c r="I28" s="88"/>
      <c r="J28" s="101"/>
      <c r="K28" s="103"/>
      <c r="L28" s="103"/>
    </row>
    <row r="29" spans="1:14" ht="12.75">
      <c r="A29" s="14">
        <v>29</v>
      </c>
      <c r="B29" s="1" t="s">
        <v>44</v>
      </c>
      <c r="C29" s="61"/>
      <c r="D29" s="93">
        <v>6171</v>
      </c>
      <c r="E29" s="72">
        <v>58000</v>
      </c>
      <c r="F29" s="85">
        <v>49475</v>
      </c>
      <c r="G29" s="71">
        <f t="shared" si="0"/>
        <v>0.8530172413793103</v>
      </c>
      <c r="H29" s="49"/>
      <c r="I29" s="88"/>
      <c r="J29" s="101"/>
      <c r="K29" s="102"/>
      <c r="L29" s="102"/>
      <c r="N29" s="49"/>
    </row>
    <row r="30" spans="1:12" ht="12.75">
      <c r="A30" s="14">
        <v>30</v>
      </c>
      <c r="B30" s="1" t="s">
        <v>45</v>
      </c>
      <c r="C30" s="61"/>
      <c r="D30" s="93">
        <v>6171</v>
      </c>
      <c r="E30" s="72">
        <v>21500</v>
      </c>
      <c r="F30" s="85">
        <v>17527</v>
      </c>
      <c r="G30" s="71">
        <f t="shared" si="0"/>
        <v>0.8152093023255814</v>
      </c>
      <c r="H30" s="49"/>
      <c r="I30" s="88"/>
      <c r="J30" s="101"/>
      <c r="K30" s="103"/>
      <c r="L30" s="104"/>
    </row>
    <row r="31" spans="1:12" ht="12.75">
      <c r="A31" s="14">
        <v>31</v>
      </c>
      <c r="B31" s="1" t="s">
        <v>46</v>
      </c>
      <c r="C31" s="61"/>
      <c r="D31" s="93">
        <v>3429</v>
      </c>
      <c r="E31" s="72">
        <v>350000</v>
      </c>
      <c r="F31" s="85">
        <v>216646</v>
      </c>
      <c r="G31" s="71">
        <f t="shared" si="0"/>
        <v>0.6189885714285714</v>
      </c>
      <c r="H31" s="49"/>
      <c r="I31" s="88"/>
      <c r="J31" s="103"/>
      <c r="K31" s="103"/>
      <c r="L31" s="103"/>
    </row>
    <row r="32" spans="1:12" ht="12.75">
      <c r="A32" s="14">
        <v>32</v>
      </c>
      <c r="B32" s="1" t="s">
        <v>47</v>
      </c>
      <c r="C32" s="61"/>
      <c r="D32" s="93">
        <v>6399</v>
      </c>
      <c r="E32" s="72">
        <v>915500</v>
      </c>
      <c r="F32" s="86">
        <v>800056.19</v>
      </c>
      <c r="G32" s="71">
        <f t="shared" si="0"/>
        <v>0.8739008083014745</v>
      </c>
      <c r="H32" s="49"/>
      <c r="I32" s="88"/>
      <c r="J32" s="103"/>
      <c r="K32" s="103"/>
      <c r="L32" s="103"/>
    </row>
    <row r="33" spans="1:12" ht="12.75">
      <c r="A33" s="14">
        <v>33</v>
      </c>
      <c r="B33" s="1" t="s">
        <v>48</v>
      </c>
      <c r="C33" s="61"/>
      <c r="D33" s="93">
        <v>3612</v>
      </c>
      <c r="E33" s="72">
        <v>244300</v>
      </c>
      <c r="F33" s="86">
        <v>244171.76</v>
      </c>
      <c r="G33" s="71">
        <f t="shared" si="0"/>
        <v>0.9994750716332379</v>
      </c>
      <c r="H33" s="49"/>
      <c r="I33" s="100"/>
      <c r="J33" s="101"/>
      <c r="K33" s="103"/>
      <c r="L33" s="103"/>
    </row>
    <row r="34" spans="1:12" ht="12.75">
      <c r="A34" s="14">
        <v>34</v>
      </c>
      <c r="B34" s="1" t="s">
        <v>49</v>
      </c>
      <c r="C34" s="61"/>
      <c r="D34" s="93">
        <v>6320</v>
      </c>
      <c r="E34" s="73">
        <v>180000</v>
      </c>
      <c r="F34" s="86">
        <v>168928</v>
      </c>
      <c r="G34" s="71">
        <f t="shared" si="0"/>
        <v>0.9384888888888889</v>
      </c>
      <c r="H34" s="49"/>
      <c r="I34" s="88"/>
      <c r="J34" s="103"/>
      <c r="K34" s="103"/>
      <c r="L34" s="103"/>
    </row>
    <row r="35" spans="1:12" ht="12.75">
      <c r="A35" s="14">
        <v>35</v>
      </c>
      <c r="B35" s="41" t="s">
        <v>50</v>
      </c>
      <c r="C35" s="63"/>
      <c r="D35" s="95">
        <v>3639</v>
      </c>
      <c r="E35" s="72">
        <v>100000</v>
      </c>
      <c r="F35" s="84"/>
      <c r="G35" s="71">
        <f t="shared" si="0"/>
        <v>0</v>
      </c>
      <c r="I35" s="88"/>
      <c r="J35" s="105"/>
      <c r="K35" s="103"/>
      <c r="L35" s="103"/>
    </row>
    <row r="36" spans="1:12" ht="12.75">
      <c r="A36" s="14">
        <v>36</v>
      </c>
      <c r="B36" s="1" t="s">
        <v>61</v>
      </c>
      <c r="C36" s="61"/>
      <c r="D36" s="93">
        <v>3119</v>
      </c>
      <c r="E36" s="73">
        <v>211000</v>
      </c>
      <c r="F36" s="86">
        <v>210860</v>
      </c>
      <c r="G36" s="71">
        <f t="shared" si="0"/>
        <v>0.9993364928909952</v>
      </c>
      <c r="H36" s="49"/>
      <c r="I36" s="100"/>
      <c r="J36" s="105"/>
      <c r="K36" s="101"/>
      <c r="L36" s="100"/>
    </row>
    <row r="37" spans="1:12" ht="12.75">
      <c r="A37" s="14">
        <v>37</v>
      </c>
      <c r="B37" s="1" t="s">
        <v>1</v>
      </c>
      <c r="C37" s="61"/>
      <c r="D37" s="93">
        <v>2141</v>
      </c>
      <c r="E37" s="74">
        <v>150000</v>
      </c>
      <c r="F37" s="86">
        <v>132026.32</v>
      </c>
      <c r="G37" s="71">
        <f t="shared" si="0"/>
        <v>0.8801754666666667</v>
      </c>
      <c r="I37" s="88"/>
      <c r="J37" s="106"/>
      <c r="K37" s="103"/>
      <c r="L37" s="103"/>
    </row>
    <row r="38" spans="1:12" ht="12.75">
      <c r="A38" s="14">
        <v>38</v>
      </c>
      <c r="B38" s="1" t="s">
        <v>30</v>
      </c>
      <c r="C38" s="61"/>
      <c r="D38" s="93">
        <v>2219</v>
      </c>
      <c r="E38" s="74">
        <v>10000</v>
      </c>
      <c r="F38" s="86">
        <v>4767</v>
      </c>
      <c r="G38" s="71">
        <f t="shared" si="0"/>
        <v>0.4767</v>
      </c>
      <c r="H38" s="49"/>
      <c r="I38" s="88"/>
      <c r="J38" s="101"/>
      <c r="K38" s="103"/>
      <c r="L38" s="103"/>
    </row>
    <row r="39" spans="1:12" ht="12.75">
      <c r="A39" s="14">
        <v>39</v>
      </c>
      <c r="B39" s="1" t="s">
        <v>66</v>
      </c>
      <c r="C39" s="61"/>
      <c r="D39" s="93">
        <v>3635</v>
      </c>
      <c r="E39" s="74">
        <v>180000</v>
      </c>
      <c r="F39" s="86">
        <v>87600</v>
      </c>
      <c r="G39" s="71">
        <f t="shared" si="0"/>
        <v>0.4866666666666667</v>
      </c>
      <c r="H39" s="49"/>
      <c r="I39" s="88"/>
      <c r="J39" s="103"/>
      <c r="K39" s="103"/>
      <c r="L39" s="103"/>
    </row>
    <row r="40" spans="1:14" ht="12.75">
      <c r="A40" s="14">
        <v>40</v>
      </c>
      <c r="B40" s="1" t="s">
        <v>82</v>
      </c>
      <c r="C40" s="61"/>
      <c r="D40" s="93">
        <v>3745</v>
      </c>
      <c r="E40" s="74">
        <v>582000</v>
      </c>
      <c r="F40" s="86">
        <v>513922.49</v>
      </c>
      <c r="G40" s="71">
        <f t="shared" si="0"/>
        <v>0.8830283333333333</v>
      </c>
      <c r="H40" s="49"/>
      <c r="I40" s="88"/>
      <c r="J40" s="101"/>
      <c r="K40" s="101"/>
      <c r="L40" s="101"/>
      <c r="N40" s="49"/>
    </row>
    <row r="41" spans="1:14" ht="12.75">
      <c r="A41" s="14">
        <v>41</v>
      </c>
      <c r="B41" s="1" t="s">
        <v>125</v>
      </c>
      <c r="C41" s="61"/>
      <c r="D41" s="93">
        <v>3299.6409</v>
      </c>
      <c r="E41" s="74">
        <v>599000</v>
      </c>
      <c r="F41" s="86">
        <v>597422.83</v>
      </c>
      <c r="G41" s="71">
        <f t="shared" si="0"/>
        <v>0.9973669949916527</v>
      </c>
      <c r="I41" s="100"/>
      <c r="J41" s="103"/>
      <c r="K41" s="103"/>
      <c r="L41" s="103"/>
      <c r="N41" s="49"/>
    </row>
    <row r="42" spans="1:12" ht="12.75">
      <c r="A42" s="14">
        <v>42</v>
      </c>
      <c r="B42" s="1" t="s">
        <v>58</v>
      </c>
      <c r="C42" s="61"/>
      <c r="D42" s="93">
        <v>3611</v>
      </c>
      <c r="E42" s="74">
        <v>170000</v>
      </c>
      <c r="F42" s="86">
        <v>169999</v>
      </c>
      <c r="G42" s="71">
        <f t="shared" si="0"/>
        <v>0.9999941176470588</v>
      </c>
      <c r="H42" s="49"/>
      <c r="I42" s="88"/>
      <c r="J42" s="103"/>
      <c r="K42" s="103"/>
      <c r="L42" s="103"/>
    </row>
    <row r="43" spans="1:12" ht="12.75">
      <c r="A43" s="14">
        <v>43</v>
      </c>
      <c r="B43" s="1" t="s">
        <v>56</v>
      </c>
      <c r="C43" s="61"/>
      <c r="D43" s="93">
        <v>6171</v>
      </c>
      <c r="E43" s="74">
        <v>117000</v>
      </c>
      <c r="F43" s="86">
        <v>116005</v>
      </c>
      <c r="G43" s="71">
        <f t="shared" si="0"/>
        <v>0.9914957264957265</v>
      </c>
      <c r="H43" s="49"/>
      <c r="I43" s="88"/>
      <c r="J43" s="101"/>
      <c r="K43" s="103"/>
      <c r="L43" s="101"/>
    </row>
    <row r="44" spans="1:12" ht="12.75">
      <c r="A44" s="14">
        <v>44</v>
      </c>
      <c r="B44" s="41" t="s">
        <v>79</v>
      </c>
      <c r="C44" s="61"/>
      <c r="D44" s="93">
        <v>3391</v>
      </c>
      <c r="E44" s="74">
        <v>85000</v>
      </c>
      <c r="F44" s="86">
        <v>9020</v>
      </c>
      <c r="G44" s="71">
        <f t="shared" si="0"/>
        <v>0.10611764705882352</v>
      </c>
      <c r="H44" s="49"/>
      <c r="I44" s="88"/>
      <c r="J44" s="103"/>
      <c r="K44" s="103"/>
      <c r="L44" s="103"/>
    </row>
    <row r="45" spans="1:12" ht="12.75">
      <c r="A45" s="14">
        <v>45</v>
      </c>
      <c r="B45" s="41" t="s">
        <v>126</v>
      </c>
      <c r="C45" s="61"/>
      <c r="D45" s="93">
        <v>5212</v>
      </c>
      <c r="E45" s="74">
        <v>4550000</v>
      </c>
      <c r="F45" s="86">
        <v>4149850.58</v>
      </c>
      <c r="G45" s="71">
        <f>F45/E45</f>
        <v>0.9120550725274725</v>
      </c>
      <c r="H45" s="49"/>
      <c r="I45" s="88"/>
      <c r="J45" s="101"/>
      <c r="K45" s="103"/>
      <c r="L45" s="103"/>
    </row>
    <row r="46" spans="1:12" ht="12.75">
      <c r="A46" s="14">
        <v>46</v>
      </c>
      <c r="B46" s="1" t="s">
        <v>112</v>
      </c>
      <c r="C46" s="61"/>
      <c r="D46" s="93">
        <v>6402</v>
      </c>
      <c r="E46" s="74">
        <v>60000</v>
      </c>
      <c r="F46" s="86">
        <v>59533</v>
      </c>
      <c r="G46" s="71">
        <f t="shared" si="0"/>
        <v>0.9922166666666666</v>
      </c>
      <c r="H46" s="49"/>
      <c r="I46" s="88"/>
      <c r="J46" s="101"/>
      <c r="K46" s="103"/>
      <c r="L46" s="103"/>
    </row>
    <row r="47" spans="1:12" ht="12.75">
      <c r="A47" s="14">
        <v>47</v>
      </c>
      <c r="B47" s="1" t="s">
        <v>99</v>
      </c>
      <c r="C47" s="61"/>
      <c r="D47" s="93">
        <v>3111</v>
      </c>
      <c r="E47" s="74">
        <v>1650000</v>
      </c>
      <c r="F47" s="86">
        <v>1631328</v>
      </c>
      <c r="G47" s="71">
        <f t="shared" si="0"/>
        <v>0.9886836363636363</v>
      </c>
      <c r="I47" s="88"/>
      <c r="J47" s="101"/>
      <c r="K47" s="103"/>
      <c r="L47" s="103"/>
    </row>
    <row r="48" spans="1:12" ht="12.75">
      <c r="A48" s="14">
        <v>48</v>
      </c>
      <c r="B48" s="58" t="s">
        <v>113</v>
      </c>
      <c r="C48" s="64"/>
      <c r="D48" s="96">
        <v>6117</v>
      </c>
      <c r="E48" s="75">
        <v>65000</v>
      </c>
      <c r="F48" s="87">
        <v>64274</v>
      </c>
      <c r="G48" s="76">
        <f t="shared" si="0"/>
        <v>0.9888307692307692</v>
      </c>
      <c r="I48" s="88"/>
      <c r="J48" s="101"/>
      <c r="K48" s="103"/>
      <c r="L48" s="103"/>
    </row>
    <row r="49" spans="1:12" ht="12.75">
      <c r="A49" s="14">
        <v>49</v>
      </c>
      <c r="B49" s="58" t="s">
        <v>119</v>
      </c>
      <c r="C49" s="64"/>
      <c r="D49" s="96">
        <v>2310</v>
      </c>
      <c r="E49" s="75">
        <v>800000</v>
      </c>
      <c r="F49" s="87">
        <v>408375</v>
      </c>
      <c r="G49" s="76">
        <f t="shared" si="0"/>
        <v>0.51046875</v>
      </c>
      <c r="I49" s="88"/>
      <c r="J49" s="101"/>
      <c r="K49" s="103"/>
      <c r="L49" s="103"/>
    </row>
    <row r="50" spans="1:12" ht="12.75">
      <c r="A50" s="14">
        <v>50</v>
      </c>
      <c r="B50" s="58" t="s">
        <v>124</v>
      </c>
      <c r="C50" s="64"/>
      <c r="D50" s="96">
        <v>6115</v>
      </c>
      <c r="E50" s="75">
        <v>126000</v>
      </c>
      <c r="F50" s="87">
        <v>60628</v>
      </c>
      <c r="G50" s="76">
        <f>F50/E50</f>
        <v>0.4811746031746032</v>
      </c>
      <c r="I50" s="88"/>
      <c r="J50" s="101"/>
      <c r="K50" s="103"/>
      <c r="L50" s="103"/>
    </row>
    <row r="51" spans="1:12" ht="13.5" thickBot="1">
      <c r="A51" s="14">
        <v>51</v>
      </c>
      <c r="B51" s="58" t="s">
        <v>85</v>
      </c>
      <c r="C51" s="64"/>
      <c r="D51" s="96">
        <v>6330</v>
      </c>
      <c r="E51" s="75"/>
      <c r="F51" s="87">
        <v>8099870</v>
      </c>
      <c r="G51" s="76"/>
      <c r="H51" s="49"/>
      <c r="I51" s="88"/>
      <c r="J51" s="103"/>
      <c r="K51" s="103"/>
      <c r="L51" s="103"/>
    </row>
    <row r="52" spans="1:14" ht="16.5" thickBot="1">
      <c r="A52" s="57">
        <v>51</v>
      </c>
      <c r="B52" s="60" t="s">
        <v>51</v>
      </c>
      <c r="C52" s="65"/>
      <c r="D52" s="90"/>
      <c r="E52" s="77">
        <f>SUM(E2:E51)</f>
        <v>36745800</v>
      </c>
      <c r="F52" s="55">
        <f>SUM(F2:F51)</f>
        <v>40456135.65</v>
      </c>
      <c r="G52" s="56">
        <f t="shared" si="0"/>
        <v>1.1009730540633216</v>
      </c>
      <c r="I52" s="88"/>
      <c r="J52" s="103"/>
      <c r="K52" s="103"/>
      <c r="L52" s="103"/>
      <c r="M52" s="82"/>
      <c r="N52" s="82"/>
    </row>
    <row r="53" spans="1:12" ht="15.75" thickBot="1">
      <c r="A53" s="14">
        <v>52</v>
      </c>
      <c r="B53" s="59" t="s">
        <v>97</v>
      </c>
      <c r="C53" s="66"/>
      <c r="D53" s="90"/>
      <c r="E53" s="78">
        <v>899000</v>
      </c>
      <c r="F53" s="79">
        <v>898628.68</v>
      </c>
      <c r="G53" s="80">
        <f t="shared" si="0"/>
        <v>0.9995869632925474</v>
      </c>
      <c r="I53" s="88"/>
      <c r="J53" s="101"/>
      <c r="K53" s="103"/>
      <c r="L53" s="103"/>
    </row>
    <row r="54" spans="1:12" ht="16.5" thickBot="1">
      <c r="A54" s="14">
        <v>53</v>
      </c>
      <c r="B54" s="15" t="s">
        <v>78</v>
      </c>
      <c r="C54" s="53"/>
      <c r="D54" s="91"/>
      <c r="E54" s="54">
        <f>SUM(E52+E53)</f>
        <v>37644800</v>
      </c>
      <c r="F54" s="55">
        <f>F52+F53</f>
        <v>41354764.33</v>
      </c>
      <c r="G54" s="56">
        <f>F54/E54</f>
        <v>1.0985518406260626</v>
      </c>
      <c r="I54" s="88"/>
      <c r="J54" s="103"/>
      <c r="K54" s="103"/>
      <c r="L54" s="103"/>
    </row>
    <row r="55" spans="3:12" ht="12.75">
      <c r="C55" s="42"/>
      <c r="D55" s="42"/>
      <c r="E55" s="43"/>
      <c r="F55" s="36"/>
      <c r="G55"/>
      <c r="H55" s="48"/>
      <c r="I55" s="103"/>
      <c r="J55" s="103"/>
      <c r="K55" s="103"/>
      <c r="L55" s="103"/>
    </row>
    <row r="56" spans="1:5" ht="12.75">
      <c r="A56" s="109" t="s">
        <v>143</v>
      </c>
      <c r="B56" s="110"/>
      <c r="C56" s="110"/>
      <c r="D56" s="110"/>
      <c r="E56" s="111"/>
    </row>
    <row r="57" ht="12.75">
      <c r="A57" t="s">
        <v>140</v>
      </c>
    </row>
    <row r="58" ht="12.75">
      <c r="A58" t="s">
        <v>144</v>
      </c>
    </row>
    <row r="59" ht="12.75">
      <c r="A59" t="s">
        <v>145</v>
      </c>
    </row>
    <row r="60" ht="12.75">
      <c r="A60" t="s">
        <v>141</v>
      </c>
    </row>
    <row r="61" ht="12.75">
      <c r="A61" t="s">
        <v>142</v>
      </c>
    </row>
    <row r="62" ht="12.75">
      <c r="A62" t="s">
        <v>147</v>
      </c>
    </row>
  </sheetData>
  <sheetProtection/>
  <printOptions/>
  <pageMargins left="0.2362204724409449" right="0.2362204724409449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2015-04-21T05:52:23Z</cp:lastPrinted>
  <dcterms:created xsi:type="dcterms:W3CDTF">2006-03-17T07:32:00Z</dcterms:created>
  <dcterms:modified xsi:type="dcterms:W3CDTF">2015-04-21T05:52:53Z</dcterms:modified>
  <cp:category/>
  <cp:version/>
  <cp:contentType/>
  <cp:contentStatus/>
</cp:coreProperties>
</file>